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<x:sst xmlns:x="http://schemas.openxmlformats.org/spreadsheetml/2006/main" count="233" uniqueCount="233">
  <x:si>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</x:si>
  <x:si>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</x:si>
  <x:si>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Panama</x:t>
  </x:si>
  <x:si>
    <x:t>BEDS Code</x:t>
  </x:si>
  <x:si>
    <x:t>061601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</x:si>
  <x:si>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</x:si>
  <x:si>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</x:si>
  <x:si>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</x:si>
  <x:si>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</x:si>
  <x:si>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</x:si>
  <x:si>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Amanda Kolstee</x:t>
  </x:si>
  <x:si>
    <x:t>Street Address Line 1</x:t>
  </x:si>
  <x:si>
    <x:t>41 North Street</x:t>
  </x:si>
  <x:si>
    <x:t>Title of Contact</x:t>
  </x:si>
  <x:si>
    <x:t>District Treasurer</x:t>
  </x:si>
  <x:si>
    <x:t>Street Address Line 2</x:t>
  </x:si>
  <x:si>
    <x:t/>
  </x:si>
  <x:si>
    <x:t>Email Address</x:t>
  </x:si>
  <x:si>
    <x:t>akolstee@pancent.org</x:t>
  </x:si>
  <x:si>
    <x:t>City</x:t>
  </x:si>
  <x:si>
    <x:t>Phone Number</x:t>
  </x:si>
  <x:si>
    <x:t>7167824455</x:t>
  </x:si>
  <x:si>
    <x:t>Zip Code</x:t>
  </x:si>
  <x:si>
    <x:t>14767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</x:si>
  <x:si>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</x:si>
  <x:si>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</x:si>
  <x:si>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</x:si>
  <x:si>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</x:si>
  <x:si>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</x:si>
  <x:si>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</x:si>
  <x:si>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</x:si>
  <x:si>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</x:si>
  <x:si>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</x:si>
  <x:si>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</x:si>
  <x:si>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</x:si>
  <x:si>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</x:si>
  <x:si>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</x:si>
  <x:si>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</x:si>
  <x:si>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</x:si>
  <x:si>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</x:si>
  <x:si>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</x:si>
  <x:si>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</x:si>
  <x:si>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</x:si>
  <x:si>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</x:si>
  <x:si>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</x:si>
  <x:si>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</x:si>
  <x:si>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</x:si>
  <x:si>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</x:si>
  <x:si>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</x:si>
  <x:si>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</x:si>
  <x:si>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</x:si>
  <x:si>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</x:si>
  <x:si>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</x:si>
  <x:si>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</x:si>
  <x:si>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</x:si>
  <x:si>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</x:si>
  <x:si>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</x:si>
  <x:si>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</x:si>
  <x:si>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</x:si>
  <x:si>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</x:si>
  <x:si>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</x:si>
  <x:si>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</x:si>
  <x:si>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</x:si>
  <x:si>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</x:si>
  <x:si>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</x:si>
  <x:si>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</x:si>
  <x:si>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</x:si>
  <x:si>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</x:si>
  <x:si>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</x:si>
  <x:si>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</x:si>
  <x:si>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</x:si>
  <x:si>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</x:si>
  <x:si>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</x:si>
  <x:si>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</x:si>
  <x:si>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</x:si>
  <x:si>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</x:si>
  <x:si>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</x:si>
  <x:si>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</x:si>
  <x:si>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</x:si>
  <x:si>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</x:si>
  <x:si>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</x:si>
  <x:si>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</x:si>
  <x:si>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</x:si>
  <x:si>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</x:si>
  <x:si>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</x:si>
  <x:si>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</x:si>
  <x:si>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</x:si>
  <x:si>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</x:si>
  <x:si>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</x:si>
  <x:si>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</x:si>
  <x:si>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</x:si>
  <x:si>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</x:si>
  <x:si>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</x:si>
  <x:si>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</x:si>
  <x:si>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</x:si>
  <x:si>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</x:si>
  <x:si>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</x:si>
  <x:si>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</x:si>
  <x:si>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</x:si>
  <x:si>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</x:si>
  <x:si>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</x:si>
  <x:si>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</x:si>
  <x:si>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</x:si>
  <x:si>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</x:si>
  <x:si>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</x:si>
  <x:si>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</x:si>
  <x:si>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</x:si>
  <x:si>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</x:si>
  <x:si>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</x:si>
  <x:si>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</x:si>
  <x:si>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</x:si>
  <x:si>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</x:si>
  <x:si>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</x:si>
  <x:si>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</x:si>
  <x:si>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</x:si>
  <x:si>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</x:si>
  <x:si>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</x:si>
  <x:si>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</x:si>
  <x:si>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</x:si>
  <x:si>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</x:si>
  <x:si>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</x:si>
  <x:si>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</x:si>
  <x:si>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</x:si>
  <x:si>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</x:si>
  <x:si>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</x:si>
  <x:si>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</x:si>
  <x:si>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</x:si>
  <x:si>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</x:si>
  <x:si>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</x:si>
  <x:si>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</x:si>
  <x:si>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061601040001</x:t>
  </x:si>
  <x:si>
    <x:t>PANAMA HIGH SCHOOL</x:t>
  </x:si>
  <x:si>
    <x:t>Junior-Senior High School</x:t>
  </x:si>
  <x:si>
    <x:t>7</x:t>
  </x:si>
  <x:si>
    <x:t>12</x:t>
  </x:si>
  <x:si>
    <x:t>Yes</x:t>
  </x:si>
  <x:si>
    <x:t>No</x:t>
  </x:si>
  <x:si>
    <x:t>061601040003</x:t>
  </x:si>
  <x:si>
    <x:t>PANAMA K-6 SCHOOL</x:t>
  </x:si>
  <x:si>
    <x:t>Elementary School</x:t>
  </x:si>
  <x:si>
    <x:t>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</x:si>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</x:sst>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13522638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2745472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3747</x:v>
      </x:c>
      <x:c r="E16" s="10" t="n">
        <x:v>216766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0</x:v>
      </x:c>
      <x:c r="E22" s="10" t="n">
        <x:v>58533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1089512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3747</x:v>
      </x:c>
      <x:c r="E24" s="10" t="n">
        <x:v>216766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18350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680749</x:v>
      </x:c>
      <x:c r="E27" s="10" t="n">
        <x:v>34020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105706</x:v>
      </x:c>
      <x:c r="E28" s="10" t="n">
        <x:v>12403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45000</x:v>
      </x:c>
      <x:c r="E35" s="10" t="n">
        <x:v>0</x:v>
      </x:c>
      <x:c r="F35" s="7" t="n">
        <x:v>1</x:v>
      </x:c>
      <x:c r="G35" s="132" t="n">
        <x:v>45000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928170</x:v>
      </x:c>
      <x:c r="E37" s="10" t="n">
        <x:v>0</x:v>
      </x:c>
      <x:c r="F37" s="7" t="n">
        <x:v>9</x:v>
      </x:c>
      <x:c r="G37" s="132" t="n">
        <x:v>103130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1287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428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11700</x:v>
      </x:c>
      <x:c r="E62" s="10" t="n">
        <x:v>0</x:v>
      </x:c>
      <x:c r="F62" s="84" t="n">
        <x:v>0.1</x:v>
      </x:c>
      <x:c r="G62" s="132" t="n">
        <x:v>117000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664547</x:v>
      </x:c>
      <x:c r="E63" s="10" t="n">
        <x:v>0</x:v>
      </x:c>
      <x:c r="F63" s="84" t="n">
        <x:v>4.9</x:v>
      </x:c>
      <x:c r="G63" s="132" t="n">
        <x:v>135621.836734694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890746</x:v>
      </x:c>
      <x:c r="E64" s="10" t="n">
        <x:v>69985</x:v>
      </x:c>
      <x:c r="F64" s="84" t="n">
        <x:v>11</x:v>
      </x:c>
      <x:c r="G64" s="132" t="n">
        <x:v>87339.1818181818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195144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287288</x:v>
      </x:c>
      <x:c r="E66" s="10" t="n">
        <x:v>22122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100367</x:v>
      </x:c>
      <x:c r="E72" s="10" t="n">
        <x:v>5880</x:v>
      </x:c>
      <x:c r="F72" s="84" t="n">
        <x:v>1</x:v>
      </x:c>
      <x:c r="G72" s="132" t="n">
        <x:v>106247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28471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37905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31415</x:v>
      </x:c>
      <x:c r="E78" s="10" t="n">
        <x:v>2144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139999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3020225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7900004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199</x:v>
      </x:c>
      <x:c r="L8" s="107" t="n">
        <x:v>0</x:v>
      </x:c>
      <x:c r="M8" s="107" t="n">
        <x:v>0</x:v>
      </x:c>
      <x:c r="N8" s="107" t="n">
        <x:v>74</x:v>
      </x:c>
      <x:c r="O8" s="107" t="n">
        <x:v>4</x:v>
      </x:c>
      <x:c r="P8" s="107" t="n">
        <x:v>26</x:v>
      </x:c>
      <x:c r="Q8" s="108" t="n">
        <x:v>2</x:v>
      </x:c>
      <x:c r="R8" s="108" t="n">
        <x:v>21</x:v>
      </x:c>
      <x:c r="S8" s="108" t="n">
        <x:v>3</x:v>
      </x:c>
      <x:c r="T8" s="108" t="n">
        <x:v>6</x:v>
      </x:c>
      <x:c r="U8" s="108" t="n">
        <x:v>3.5</x:v>
      </x:c>
      <x:c r="V8" s="108" t="n">
        <x:v>7.5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229</x:v>
      </x:c>
      <x:c r="L9" s="107" t="n">
        <x:v>14</x:v>
      </x:c>
      <x:c r="M9" s="107" t="n">
        <x:v>0</x:v>
      </x:c>
      <x:c r="N9" s="107" t="n">
        <x:v>89</x:v>
      </x:c>
      <x:c r="O9" s="107" t="n">
        <x:v>2</x:v>
      </x:c>
      <x:c r="P9" s="107" t="n">
        <x:v>37</x:v>
      </x:c>
      <x:c r="Q9" s="108" t="n">
        <x:v>6</x:v>
      </x:c>
      <x:c r="R9" s="108" t="n">
        <x:v>20</x:v>
      </x:c>
      <x:c r="S9" s="108" t="n">
        <x:v>10</x:v>
      </x:c>
      <x:c r="T9" s="108" t="n">
        <x:v>5</x:v>
      </x:c>
      <x:c r="U9" s="108" t="n">
        <x:v>6.5</x:v>
      </x:c>
      <x:c r="V9" s="108" t="n">
        <x:v>5.5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160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1847230</x:v>
      </x:c>
      <x:c r="E8" s="81" t="n">
        <x:v>707098</x:v>
      </x:c>
      <x:c r="F8" s="116" t="n">
        <x:v>931270.65734752</x:v>
      </x:c>
      <x:c r="G8" s="81" t="n">
        <x:v>380560</x:v>
      </x:c>
      <x:c r="H8" s="81" t="n">
        <x:v>587594</x:v>
      </x:c>
      <x:c r="I8" s="117">
        <x:f>SUM(D8:H8)</x:f>
      </x:c>
      <x:c r="J8" s="81" t="n">
        <x:v>3010450</x:v>
      </x:c>
      <x:c r="K8" s="81" t="n">
        <x:v>0</x:v>
      </x:c>
      <x:c r="L8" s="81" t="n">
        <x:v>530144</x:v>
      </x:c>
      <x:c r="M8" s="81" t="n">
        <x:v>0</x:v>
      </x:c>
      <x:c r="N8" s="81" t="n">
        <x:v>161803</x:v>
      </x:c>
      <x:c r="O8" s="81" t="n">
        <x:v>324225</x:v>
      </x:c>
      <x:c r="P8" s="81" t="n">
        <x:v>427131</x:v>
      </x:c>
      <x:c r="Q8" s="117">
        <x:f>SUM(J8:P8)</x:f>
      </x:c>
      <x:c r="R8" s="81" t="n">
        <x:v>3301033</x:v>
      </x:c>
      <x:c r="S8" s="81" t="n">
        <x:v>1152719</x:v>
      </x:c>
      <x:c r="T8" s="59">
        <x:f>SUM('Part C'!$R8:$S8)</x:f>
      </x:c>
      <x:c r="U8" s="81" t="n">
        <x:v>16588.1055276382</x:v>
      </x:c>
      <x:c r="V8" s="81" t="n">
        <x:v>5792.55778894472</x:v>
      </x:c>
      <x:c r="W8" s="81" t="n">
        <x:v>1120033.68099548</x:v>
      </x:c>
      <x:c r="X8" s="81" t="n">
        <x:v>5573785.68099548</x:v>
      </x:c>
      <x:c r="Y8" s="12" t="n">
        <x:v>28008.973271334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3051799</x:v>
      </x:c>
      <x:c r="E9" s="81" t="n">
        <x:v>1029213</x:v>
      </x:c>
      <x:c r="F9" s="116" t="n">
        <x:v>1487877.33129149</x:v>
      </x:c>
      <x:c r="G9" s="81" t="n">
        <x:v>205247</x:v>
      </x:c>
      <x:c r="H9" s="81" t="n">
        <x:v>578777</x:v>
      </x:c>
      <x:c r="I9" s="117">
        <x:f>SUM(D9:H9)</x:f>
      </x:c>
      <x:c r="J9" s="81" t="n">
        <x:v>4305107</x:v>
      </x:c>
      <x:c r="K9" s="81" t="n">
        <x:v>112239</x:v>
      </x:c>
      <x:c r="L9" s="81" t="n">
        <x:v>879264</x:v>
      </x:c>
      <x:c r="M9" s="81" t="n">
        <x:v>0</x:v>
      </x:c>
      <x:c r="N9" s="81" t="n">
        <x:v>185592</x:v>
      </x:c>
      <x:c r="O9" s="81" t="n">
        <x:v>375321</x:v>
      </x:c>
      <x:c r="P9" s="81" t="n">
        <x:v>495391</x:v>
      </x:c>
      <x:c r="Q9" s="117">
        <x:f>SUM(J9:P9)</x:f>
      </x:c>
      <x:c r="R9" s="81" t="n">
        <x:v>4966536</x:v>
      </x:c>
      <x:c r="S9" s="81" t="n">
        <x:v>1386379</x:v>
      </x:c>
      <x:c r="T9" s="59">
        <x:f>SUM('Part C'!$R9:$S9)</x:f>
      </x:c>
      <x:c r="U9" s="81" t="n">
        <x:v>20438.4197530864</x:v>
      </x:c>
      <x:c r="V9" s="81" t="n">
        <x:v>5705.2633744856</x:v>
      </x:c>
      <x:c r="W9" s="81" t="n">
        <x:v>1367679.31900452</x:v>
      </x:c>
      <x:c r="X9" s="81" t="n">
        <x:v>7720594.31900452</x:v>
      </x:c>
      <x:c r="Y9" s="12" t="n">
        <x:v>31771.9930823231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157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136</x:v>
      </x:c>
      <x:c r="F9" s="119" t="n">
        <x:v>0</x:v>
      </x:c>
      <x:c r="G9" s="119" t="n">
        <x:v>14</x:v>
      </x:c>
      <x:c r="H9" s="119" t="n">
        <x:v>0</x:v>
      </x:c>
      <x:c r="I9" s="119" t="n">
        <x:v>0</x:v>
      </x:c>
      <x:c r="J9" s="120">
        <x:f>SUM(F9:I9)</x:f>
      </x:c>
      <x:c r="K9" s="81" t="n">
        <x:v>77100</x:v>
      </x:c>
      <x:c r="L9" s="81" t="n">
        <x:v>35139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218</x:v>
      </x:c>
      <x:c r="C1" s="82" t="s">
        <x:v>219</x:v>
      </x:c>
    </x:row>
    <x:row r="2" spans="1:9" x14ac:dyDescent="0.3">
      <x:c r="A2" s="2" t="s">
        <x:v>139</x:v>
      </x:c>
      <x:c r="B2" s="83" t="s">
        <x:v>160</x:v>
      </x:c>
      <x:c r="C2" s="83" t="s">
        <x:v>135</x:v>
      </x:c>
    </x:row>
    <x:row r="3" spans="1:9" x14ac:dyDescent="0.3">
      <x:c r="A3" s="2" t="s">
        <x:v>132</x:v>
      </x:c>
      <x:c r="B3" s="83" t="s">
        <x:v>220</x:v>
      </x:c>
      <x:c r="C3" s="83" t="s">
        <x:v>136</x:v>
      </x:c>
      <x:c r="D3" s="2" t="s">
        <x:v>139</x:v>
      </x:c>
      <x:c r="F3" s="2" t="s">
        <x:v>160</x:v>
      </x:c>
      <x:c r="H3" s="2" t="n">
        <x:v>2022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140</x:v>
      </x:c>
      <x:c r="H4" s="2" t="n">
        <x:v>2023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132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228</x:v>
      </x:c>
      <x:c r="B7" s="83" t="s">
        <x:v>229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s">
        <x:v>6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231</x:v>
      </x:c>
      <x:c r="F17" s="2" t="s">
        <x:v>228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