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X14" i="9"/>
  <x:c r="Y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<x:sst xmlns:x="http://schemas.openxmlformats.org/spreadsheetml/2006/main" count="243" uniqueCount="243">
  <x:si>
    <x:t>Part A - District-Level Information</x:t>
  </x:si>
  <x:si>
    <x:t>School District Name</x:t>
  </x:si>
  <x:si>
    <x:t>Amsterdam</x:t>
  </x:si>
  <x:si>
    <x:t>BEDS Code</x:t>
  </x:si>
  <x:si>
    <x:t>270100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</x:si>
  <x:si>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</x:si>
  <x:si>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</x:si>
  <x:si>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</x:si>
  <x:si>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</x:si>
  <x:si>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</x:si>
  <x:si>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Colleen DiCaprio</x:t>
  </x:si>
  <x:si>
    <x:t>Street Address Line 1</x:t>
  </x:si>
  <x:si>
    <x:t>140 Saratoga Avenue</x:t>
  </x:si>
  <x:si>
    <x:t>Title of Contact</x:t>
  </x:si>
  <x:si>
    <x:t>Business Manager</x:t>
  </x:si>
  <x:si>
    <x:t>Street Address Line 2</x:t>
  </x:si>
  <x:si>
    <x:t/>
  </x:si>
  <x:si>
    <x:t>Email Address</x:t>
  </x:si>
  <x:si>
    <x:t>cdicaprio@gasd.org</x:t>
  </x:si>
  <x:si>
    <x:t>City</x:t>
  </x:si>
  <x:si>
    <x:t>Phone Number</x:t>
  </x:si>
  <x:si>
    <x:t>5188433180</x:t>
  </x:si>
  <x:si>
    <x:t>Zip Code</x:t>
  </x:si>
  <x:si>
    <x:t>12010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</x:si>
  <x:si>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</x:si>
  <x:si>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</x:si>
  <x:si>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</x:si>
  <x:si>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</x:si>
  <x:si>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</x:si>
  <x:si>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</x:si>
  <x:si>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</x:si>
  <x:si>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</x:si>
  <x:si>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</x:si>
  <x:si>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</x:si>
  <x:si>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</x:si>
  <x:si>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</x:si>
  <x:si>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</x:si>
  <x:si>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</x:si>
  <x:si>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</x:si>
  <x:si>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</x:si>
  <x:si>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</x:si>
  <x:si>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</x:si>
  <x:si>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</x:si>
  <x:si>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</x:si>
  <x:si>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</x:si>
  <x:si>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</x:si>
  <x:si>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</x:si>
  <x:si>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</x:si>
  <x:si>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</x:si>
  <x:si>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</x:si>
  <x:si>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</x:si>
  <x:si>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</x:si>
  <x:si>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</x:si>
  <x:si>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</x:si>
  <x:si>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</x:si>
  <x:si>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</x:si>
  <x:si>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</x:si>
  <x:si>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</x:si>
  <x:si>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</x:si>
  <x:si>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</x:si>
  <x:si>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</x:si>
  <x:si>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</x:si>
  <x:si>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</x:si>
  <x:si>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</x:si>
  <x:si>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</x:si>
  <x:si>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</x:si>
  <x:si>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</x:si>
  <x:si>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</x:si>
  <x:si>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</x:si>
  <x:si>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</x:si>
  <x:si>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</x:si>
  <x:si>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</x:si>
  <x:si>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</x:si>
  <x:si>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</x:si>
  <x:si>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</x:si>
  <x:si>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</x:si>
  <x:si>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</x:si>
  <x:si>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</x:si>
  <x:si>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</x:si>
  <x:si>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</x:si>
  <x:si>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</x:si>
  <x:si>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</x:si>
  <x:si>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</x:si>
  <x:si>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</x:si>
  <x:si>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</x:si>
  <x:si>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</x:si>
  <x:si>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</x:si>
  <x:si>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</x:si>
  <x:si>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</x:si>
  <x:si>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</x:si>
  <x:si>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</x:si>
  <x:si>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</x:si>
  <x:si>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</x:si>
  <x:si>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</x:si>
  <x:si>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</x:si>
  <x:si>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</x:si>
  <x:si>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</x:si>
  <x:si>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</x:si>
  <x:si>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</x:si>
  <x:si>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</x:si>
  <x:si>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</x:si>
  <x:si>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</x:si>
  <x:si>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</x:si>
  <x:si>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</x:si>
  <x:si>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</x:si>
  <x:si>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</x:si>
  <x:si>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</x:si>
  <x:si>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</x:si>
  <x:si>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</x:si>
  <x:si>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</x:si>
  <x:si>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</x:si>
  <x:si>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</x:si>
  <x:si>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</x:si>
  <x:si>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</x:si>
  <x:si>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</x:si>
  <x:si>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</x:si>
  <x:si>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</x:si>
  <x:si>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</x:si>
  <x:si>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</x:si>
  <x:si>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</x:si>
  <x:si>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</x:si>
  <x:si>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</x:si>
  <x:si>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</x:si>
  <x:si>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</x:si>
  <x:si>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</x:si>
  <x:si>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</x:si>
  <x:si>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</x:si>
  <x:si>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</x:si>
  <x:si>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</x:si>
  <x:si>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</x:si>
  <x:si>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270100010003</x:t>
  </x:si>
  <x:si>
    <x:t>WILLIAM H BARKLEY MICROSOCIETY</x:t>
  </x:si>
  <x:si>
    <x:t>Elementary School</x:t>
  </x:si>
  <x:si>
    <x:t>Pre-K</x:t>
  </x:si>
  <x:si>
    <x:t>5</x:t>
  </x:si>
  <x:si>
    <x:t>Yes</x:t>
  </x:si>
  <x:si>
    <x:t>No</x:t>
  </x:si>
  <x:si>
    <x:t>270100010006</x:t>
  </x:si>
  <x:si>
    <x:t>RAPHAEL J MCNULTY ACADEMY FOR INTERN STUDIES &amp; LITERACY</x:t>
  </x:si>
  <x:si>
    <x:t>270100010009</x:t>
  </x:si>
  <x:si>
    <x:t>WILBUR H LYNCH LITERACY ACADEMY</x:t>
  </x:si>
  <x:si>
    <x:t>Middle/Junior High School</x:t>
  </x:si>
  <x:si>
    <x:t>6</x:t>
  </x:si>
  <x:si>
    <x:t>8</x:t>
  </x:si>
  <x:si>
    <x:t>270100010010</x:t>
  </x:si>
  <x:si>
    <x:t>AMSTERDAM HIGH SCHOOL</x:t>
  </x:si>
  <x:si>
    <x:t>Senior High School</x:t>
  </x:si>
  <x:si>
    <x:t>9</x:t>
  </x:si>
  <x:si>
    <x:t>12</x:t>
  </x:si>
  <x:si>
    <x:t>270100010018</x:t>
  </x:si>
  <x:si>
    <x:t>WILLIAM B TECLER ARTS IN EDUCATION</x:t>
  </x:si>
  <x:si>
    <x:t>270100010019</x:t>
  </x:si>
  <x:si>
    <x:t>MARIE CURIE INSTITUTE OF ENGINEERING AND COMMUNICATION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</x:si>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</x:sst>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86035093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2579518</x:v>
      </x:c>
      <x:c r="E15" s="10" t="n">
        <x:v>21688809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405000</x:v>
      </x:c>
      <x:c r="E16" s="10" t="n">
        <x:v>3015000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390000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9108014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305000</x:v>
      </x:c>
      <x:c r="E24" s="10" t="n">
        <x:v>3015000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118326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6053425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396706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25000</x:v>
      </x:c>
      <x:c r="E33" s="10" t="n">
        <x:v>0</x:v>
      </x:c>
      <x:c r="F33" s="7" t="n">
        <x:v>2</x:v>
      </x:c>
      <x:c r="G33" s="132" t="n">
        <x:v>12500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300000</x:v>
      </x:c>
      <x:c r="E35" s="10" t="n">
        <x:v>0</x:v>
      </x:c>
      <x:c r="F35" s="7" t="n">
        <x:v>3</x:v>
      </x:c>
      <x:c r="G35" s="132" t="n">
        <x:v>100000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637200</x:v>
      </x:c>
      <x:c r="E36" s="10" t="n">
        <x:v>342912</x:v>
      </x:c>
      <x:c r="F36" s="7" t="n">
        <x:v>139</x:v>
      </x:c>
      <x:c r="G36" s="132" t="n">
        <x:v>7051.1654676259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3216049</x:v>
      </x:c>
      <x:c r="E37" s="10" t="n">
        <x:v>0</x:v>
      </x:c>
      <x:c r="F37" s="7" t="n">
        <x:v>136</x:v>
      </x:c>
      <x:c r="G37" s="132" t="n">
        <x:v>23647.4191176471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1175000</x:v>
      </x:c>
      <x:c r="E38" s="10" t="n">
        <x:v>0</x:v>
      </x:c>
      <x:c r="F38" s="7" t="n">
        <x:v>13</x:v>
      </x:c>
      <x:c r="G38" s="132" t="n">
        <x:v>90384.6153846154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200000</x:v>
      </x:c>
      <x:c r="E41" s="10" t="n">
        <x:v>0</x:v>
      </x:c>
      <x:c r="F41" s="7" t="n">
        <x:v>8</x:v>
      </x:c>
      <x:c r="G41" s="132" t="n">
        <x:v>25000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75000</x:v>
      </x:c>
      <x:c r="E43" s="10" t="n">
        <x:v>0</x:v>
      </x:c>
      <x:c r="F43" s="7" t="n">
        <x:v>5</x:v>
      </x:c>
      <x:c r="G43" s="132" t="n">
        <x:v>15000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3558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105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17557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1197915</x:v>
      </x:c>
      <x:c r="E63" s="10" t="n">
        <x:v>0</x:v>
      </x:c>
      <x:c r="F63" s="84" t="n">
        <x:v>15</x:v>
      </x:c>
      <x:c r="G63" s="132" t="n">
        <x:v>79861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3576883</x:v>
      </x:c>
      <x:c r="E64" s="10" t="n">
        <x:v>0</x:v>
      </x:c>
      <x:c r="F64" s="84" t="n">
        <x:v>35</x:v>
      </x:c>
      <x:c r="G64" s="132" t="n">
        <x:v>102196.657142857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3575782</x:v>
      </x:c>
      <x:c r="E65" s="10" t="n">
        <x:v>0</x:v>
      </x:c>
      <x:c r="F65" s="84" t="n">
        <x:v>5</x:v>
      </x:c>
      <x:c r="G65" s="132" t="n">
        <x:v>715156.4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1426308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278477</x:v>
      </x:c>
      <x:c r="E72" s="10" t="n">
        <x:v>0</x:v>
      </x:c>
      <x:c r="F72" s="84" t="n">
        <x:v>3</x:v>
      </x:c>
      <x:c r="G72" s="132" t="n">
        <x:v>92825.6666666667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46216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228699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340000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180859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3700000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23264036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40475496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288</x:v>
      </x:c>
      <x:c r="L8" s="107" t="n">
        <x:v>18</x:v>
      </x:c>
      <x:c r="M8" s="107" t="n">
        <x:v>0</x:v>
      </x:c>
      <x:c r="N8" s="107" t="n">
        <x:v>170</x:v>
      </x:c>
      <x:c r="O8" s="107" t="n">
        <x:v>19</x:v>
      </x:c>
      <x:c r="P8" s="107" t="n">
        <x:v>41</x:v>
      </x:c>
      <x:c r="Q8" s="108" t="n">
        <x:v>2</x:v>
      </x:c>
      <x:c r="R8" s="108" t="n">
        <x:v>28</x:v>
      </x:c>
      <x:c r="S8" s="108" t="n">
        <x:v>10</x:v>
      </x:c>
      <x:c r="T8" s="108" t="n">
        <x:v>1</x:v>
      </x:c>
      <x:c r="U8" s="108" t="n">
        <x:v>5</x:v>
      </x:c>
      <x:c r="V8" s="108" t="n">
        <x:v>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408</x:v>
      </x:c>
      <x:c r="L9" s="107" t="n">
        <x:v>36</x:v>
      </x:c>
      <x:c r="M9" s="107" t="n">
        <x:v>0</x:v>
      </x:c>
      <x:c r="N9" s="107" t="n">
        <x:v>348</x:v>
      </x:c>
      <x:c r="O9" s="107" t="n">
        <x:v>38</x:v>
      </x:c>
      <x:c r="P9" s="107" t="n">
        <x:v>44</x:v>
      </x:c>
      <x:c r="Q9" s="108" t="n">
        <x:v>13</x:v>
      </x:c>
      <x:c r="R9" s="108" t="n">
        <x:v>26</x:v>
      </x:c>
      <x:c r="S9" s="108" t="n">
        <x:v>13</x:v>
      </x:c>
      <x:c r="T9" s="108" t="n">
        <x:v>2</x:v>
      </x:c>
      <x:c r="U9" s="108" t="n">
        <x:v>7</x:v>
      </x:c>
      <x:c r="V9" s="108" t="n">
        <x:v>6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141</x:v>
      </x:c>
      <x:c r="E10" s="170" t="s">
        <x:v>142</x:v>
      </x:c>
      <x:c r="F10" s="170" t="s">
        <x:v>143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817</x:v>
      </x:c>
      <x:c r="L10" s="107" t="n">
        <x:v>0</x:v>
      </x:c>
      <x:c r="M10" s="107" t="n">
        <x:v>0</x:v>
      </x:c>
      <x:c r="N10" s="107" t="n">
        <x:v>566</x:v>
      </x:c>
      <x:c r="O10" s="107" t="n">
        <x:v>62</x:v>
      </x:c>
      <x:c r="P10" s="107" t="n">
        <x:v>122</x:v>
      </x:c>
      <x:c r="Q10" s="108" t="n">
        <x:v>16</x:v>
      </x:c>
      <x:c r="R10" s="108" t="n">
        <x:v>63</x:v>
      </x:c>
      <x:c r="S10" s="108" t="n">
        <x:v>14</x:v>
      </x:c>
      <x:c r="T10" s="108" t="n">
        <x:v>3</x:v>
      </x:c>
      <x:c r="U10" s="108" t="n">
        <x:v>9</x:v>
      </x:c>
      <x:c r="V10" s="108" t="n">
        <x:v>26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144</x:v>
      </x:c>
      <x:c r="B11" s="168" t="s">
        <x:v>145</x:v>
      </x:c>
      <x:c r="C11" s="167" t="s">
        <x:v>16</x:v>
      </x:c>
      <x:c r="D11" s="169" t="s">
        <x:v>146</x:v>
      </x:c>
      <x:c r="E11" s="170" t="s">
        <x:v>147</x:v>
      </x:c>
      <x:c r="F11" s="170" t="s">
        <x:v>148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1185</x:v>
      </x:c>
      <x:c r="L11" s="107" t="n">
        <x:v>0</x:v>
      </x:c>
      <x:c r="M11" s="107" t="n">
        <x:v>0</x:v>
      </x:c>
      <x:c r="N11" s="107" t="n">
        <x:v>688</x:v>
      </x:c>
      <x:c r="O11" s="107" t="n">
        <x:v>71</x:v>
      </x:c>
      <x:c r="P11" s="107" t="n">
        <x:v>190</x:v>
      </x:c>
      <x:c r="Q11" s="108" t="n">
        <x:v>13</x:v>
      </x:c>
      <x:c r="R11" s="108" t="n">
        <x:v>70</x:v>
      </x:c>
      <x:c r="S11" s="108" t="n">
        <x:v>24</x:v>
      </x:c>
      <x:c r="T11" s="108" t="n">
        <x:v>4</x:v>
      </x:c>
      <x:c r="U11" s="108" t="n">
        <x:v>10.6</x:v>
      </x:c>
      <x:c r="V11" s="108" t="n">
        <x:v>28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149</x:v>
      </x:c>
      <x:c r="B12" s="168" t="s">
        <x:v>150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440</x:v>
      </x:c>
      <x:c r="L12" s="107" t="n">
        <x:v>36</x:v>
      </x:c>
      <x:c r="M12" s="107" t="n">
        <x:v>0</x:v>
      </x:c>
      <x:c r="N12" s="107" t="n">
        <x:v>257</x:v>
      </x:c>
      <x:c r="O12" s="107" t="n">
        <x:v>27</x:v>
      </x:c>
      <x:c r="P12" s="107" t="n">
        <x:v>85</x:v>
      </x:c>
      <x:c r="Q12" s="108" t="n">
        <x:v>9</x:v>
      </x:c>
      <x:c r="R12" s="108" t="n">
        <x:v>34</x:v>
      </x:c>
      <x:c r="S12" s="108" t="n">
        <x:v>19</x:v>
      </x:c>
      <x:c r="T12" s="108" t="n">
        <x:v>2</x:v>
      </x:c>
      <x:c r="U12" s="108" t="n">
        <x:v>9.5</x:v>
      </x:c>
      <x:c r="V12" s="108" t="n">
        <x:v>6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151</x:v>
      </x:c>
      <x:c r="B13" s="168" t="s">
        <x:v>152</x:v>
      </x:c>
      <x:c r="C13" s="167" t="s">
        <x:v>16</x:v>
      </x:c>
      <x:c r="D13" s="169" t="s">
        <x:v>132</x:v>
      </x:c>
      <x:c r="E13" s="170" t="s">
        <x:v>133</x:v>
      </x:c>
      <x:c r="F13" s="170" t="s">
        <x:v>134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420</x:v>
      </x:c>
      <x:c r="L13" s="107" t="n">
        <x:v>15</x:v>
      </x:c>
      <x:c r="M13" s="107" t="n">
        <x:v>0</x:v>
      </x:c>
      <x:c r="N13" s="107" t="n">
        <x:v>297</x:v>
      </x:c>
      <x:c r="O13" s="107" t="n">
        <x:v>37</x:v>
      </x:c>
      <x:c r="P13" s="107" t="n">
        <x:v>67</x:v>
      </x:c>
      <x:c r="Q13" s="108" t="n">
        <x:v>5</x:v>
      </x:c>
      <x:c r="R13" s="108" t="n">
        <x:v>34</x:v>
      </x:c>
      <x:c r="S13" s="108" t="n">
        <x:v>15</x:v>
      </x:c>
      <x:c r="T13" s="108" t="n">
        <x:v>2</x:v>
      </x:c>
      <x:c r="U13" s="108" t="n">
        <x:v>5.5</x:v>
      </x:c>
      <x:c r="V13" s="108" t="n">
        <x:v>7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4" t="s">
        <x:v>153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79">
        <x:f>SUM(Q8:Q13)</x:f>
      </x:c>
      <x:c r="R14" s="79">
        <x:f>SUM(R8:R13)</x:f>
      </x:c>
      <x:c r="S14" s="79">
        <x:f>SUM(S8:S13)</x:f>
      </x:c>
      <x:c r="T14" s="79">
        <x:f>SUM(T8:T13)</x:f>
      </x:c>
      <x:c r="U14" s="79">
        <x:f>SUM(U8:U13)</x:f>
      </x:c>
      <x:c r="V14" s="79">
        <x:f>SUM(V8:V13)</x:f>
      </x:c>
      <x:c r="W14" s="79">
        <x:f>SUM(W8:W13)</x:f>
      </x:c>
      <x:c r="X14" s="79">
        <x:f>SUM(X8:X13)</x:f>
      </x:c>
      <x:c r="Y14" s="79">
        <x:f>SUM(Y8:Y13)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154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155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156</x:v>
      </x:c>
      <x:c r="E5" s="175" t="s"/>
      <x:c r="F5" s="175" t="s"/>
      <x:c r="G5" s="175" t="s"/>
      <x:c r="H5" s="175" t="s"/>
      <x:c r="I5" s="176" t="s"/>
      <x:c r="J5" s="177" t="s">
        <x:v>157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158</x:v>
      </x:c>
      <x:c r="S5" s="181" t="s"/>
      <x:c r="T5" s="182" t="s"/>
      <x:c r="U5" s="143" t="s">
        <x:v>159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160</x:v>
      </x:c>
      <x:c r="E6" s="155" t="s"/>
      <x:c r="F6" s="155" t="s"/>
      <x:c r="G6" s="89" t="s"/>
      <x:c r="H6" s="90" t="s"/>
      <x:c r="I6" s="75" t="s"/>
      <x:c r="J6" s="134" t="s">
        <x:v>161</x:v>
      </x:c>
      <x:c r="K6" s="135" t="s"/>
      <x:c r="L6" s="134" t="s">
        <x:v>162</x:v>
      </x:c>
      <x:c r="M6" s="135" t="s"/>
      <x:c r="N6" s="134" t="s">
        <x:v>163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164</x:v>
      </x:c>
      <x:c r="E7" s="100" t="s">
        <x:v>165</x:v>
      </x:c>
      <x:c r="F7" s="100" t="s">
        <x:v>166</x:v>
      </x:c>
      <x:c r="G7" s="113" t="s">
        <x:v>167</x:v>
      </x:c>
      <x:c r="H7" s="183" t="s">
        <x:v>168</x:v>
      </x:c>
      <x:c r="I7" s="113" t="s">
        <x:v>169</x:v>
      </x:c>
      <x:c r="J7" s="113" t="s">
        <x:v>170</x:v>
      </x:c>
      <x:c r="K7" s="183" t="s">
        <x:v>133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2273304</x:v>
      </x:c>
      <x:c r="E8" s="81" t="n">
        <x:v>539510</x:v>
      </x:c>
      <x:c r="F8" s="116" t="n">
        <x:v>1359587.89380381</x:v>
      </x:c>
      <x:c r="G8" s="81" t="n">
        <x:v>115378</x:v>
      </x:c>
      <x:c r="H8" s="81" t="n">
        <x:v>1304762</x:v>
      </x:c>
      <x:c r="I8" s="117">
        <x:f>SUM(D8:H8)</x:f>
      </x:c>
      <x:c r="J8" s="81" t="n">
        <x:v>4142106</x:v>
      </x:c>
      <x:c r="K8" s="81" t="n">
        <x:v>189736</x:v>
      </x:c>
      <x:c r="L8" s="81" t="n">
        <x:v>747268</x:v>
      </x:c>
      <x:c r="M8" s="81" t="n">
        <x:v>0</x:v>
      </x:c>
      <x:c r="N8" s="81" t="n">
        <x:v>212949</x:v>
      </x:c>
      <x:c r="O8" s="81" t="n">
        <x:v>222262</x:v>
      </x:c>
      <x:c r="P8" s="81" t="n">
        <x:v>78221</x:v>
      </x:c>
      <x:c r="Q8" s="117">
        <x:f>SUM(J8:P8)</x:f>
      </x:c>
      <x:c r="R8" s="81" t="n">
        <x:v>3749511</x:v>
      </x:c>
      <x:c r="S8" s="81" t="n">
        <x:v>1843032</x:v>
      </x:c>
      <x:c r="T8" s="59">
        <x:f>SUM('Part C'!$R8:$S8)</x:f>
      </x:c>
      <x:c r="U8" s="81" t="n">
        <x:v>12253.3039215686</x:v>
      </x:c>
      <x:c r="V8" s="81" t="n">
        <x:v>6022.98039215686</x:v>
      </x:c>
      <x:c r="W8" s="81" t="n">
        <x:v>1217040.94348894</x:v>
      </x:c>
      <x:c r="X8" s="81" t="n">
        <x:v>6809583.94348894</x:v>
      </x:c>
      <x:c r="Y8" s="12" t="n">
        <x:v>22253.5422989835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3658315</x:v>
      </x:c>
      <x:c r="E9" s="81" t="n">
        <x:v>726445</x:v>
      </x:c>
      <x:c r="F9" s="116" t="n">
        <x:v>2119395.9548108</x:v>
      </x:c>
      <x:c r="G9" s="81" t="n">
        <x:v>167410</x:v>
      </x:c>
      <x:c r="H9" s="81" t="n">
        <x:v>1898215</x:v>
      </x:c>
      <x:c r="I9" s="117">
        <x:f>SUM(D9:H9)</x:f>
      </x:c>
      <x:c r="J9" s="81" t="n">
        <x:v>6458989</x:v>
      </x:c>
      <x:c r="K9" s="81" t="n">
        <x:v>466492</x:v>
      </x:c>
      <x:c r="L9" s="81" t="n">
        <x:v>1024988</x:v>
      </x:c>
      <x:c r="M9" s="81" t="n">
        <x:v>0</x:v>
      </x:c>
      <x:c r="N9" s="81" t="n">
        <x:v>342023</x:v>
      </x:c>
      <x:c r="O9" s="81" t="n">
        <x:v>179323</x:v>
      </x:c>
      <x:c r="P9" s="81" t="n">
        <x:v>97964</x:v>
      </x:c>
      <x:c r="Q9" s="117">
        <x:f>SUM(J9:P9)</x:f>
      </x:c>
      <x:c r="R9" s="81" t="n">
        <x:v>5693133</x:v>
      </x:c>
      <x:c r="S9" s="81" t="n">
        <x:v>2876646</x:v>
      </x:c>
      <x:c r="T9" s="59">
        <x:f>SUM('Part C'!$R9:$S9)</x:f>
      </x:c>
      <x:c r="U9" s="81" t="n">
        <x:v>12822.3716216216</x:v>
      </x:c>
      <x:c r="V9" s="81" t="n">
        <x:v>6478.93243243243</x:v>
      </x:c>
      <x:c r="W9" s="81" t="n">
        <x:v>1765902.54545455</x:v>
      </x:c>
      <x:c r="X9" s="81" t="n">
        <x:v>10335681.5454545</x:v>
      </x:c>
      <x:c r="Y9" s="12" t="n">
        <x:v>23278.562039312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4107692</x:v>
      </x:c>
      <x:c r="E10" s="81" t="n">
        <x:v>2117315</x:v>
      </x:c>
      <x:c r="F10" s="116" t="n">
        <x:v>3008888.66311245</x:v>
      </x:c>
      <x:c r="G10" s="81" t="n">
        <x:v>308361</x:v>
      </x:c>
      <x:c r="H10" s="81" t="n">
        <x:v>3538771</x:v>
      </x:c>
      <x:c r="I10" s="117">
        <x:f>SUM(D10:H10)</x:f>
      </x:c>
      <x:c r="J10" s="81" t="n">
        <x:v>8886669</x:v>
      </x:c>
      <x:c r="K10" s="81" t="n">
        <x:v>0</x:v>
      </x:c>
      <x:c r="L10" s="81" t="n">
        <x:v>2178908</x:v>
      </x:c>
      <x:c r="M10" s="81" t="n">
        <x:v>0</x:v>
      </x:c>
      <x:c r="N10" s="81" t="n">
        <x:v>787551</x:v>
      </x:c>
      <x:c r="O10" s="81" t="n">
        <x:v>362994</x:v>
      </x:c>
      <x:c r="P10" s="81" t="n">
        <x:v>864905</x:v>
      </x:c>
      <x:c r="Q10" s="117">
        <x:f>SUM(J10:P10)</x:f>
      </x:c>
      <x:c r="R10" s="81" t="n">
        <x:v>8220132</x:v>
      </x:c>
      <x:c r="S10" s="81" t="n">
        <x:v>4860895</x:v>
      </x:c>
      <x:c r="T10" s="59">
        <x:f>SUM('Part C'!$R10:$S10)</x:f>
      </x:c>
      <x:c r="U10" s="81" t="n">
        <x:v>10061.3610771114</x:v>
      </x:c>
      <x:c r="V10" s="81" t="n">
        <x:v>5949.68788249694</x:v>
      </x:c>
      <x:c r="W10" s="81" t="n">
        <x:v>3249419.77395577</x:v>
      </x:c>
      <x:c r="X10" s="81" t="n">
        <x:v>16330446.7739558</x:v>
      </x:c>
      <x:c r="Y10" s="12" t="n">
        <x:v>19988.3069448663</x:v>
      </x:c>
    </x:row>
    <x:row r="11" spans="1:25" s="6" customFormat="1">
      <x:c r="A11" s="184" t="s">
        <x:v>144</x:v>
      </x:c>
      <x:c r="B11" s="184" t="s">
        <x:v>145</x:v>
      </x:c>
      <x:c r="C11" s="184" t="s">
        <x:v>16</x:v>
      </x:c>
      <x:c r="D11" s="81" t="n">
        <x:v>12045801</x:v>
      </x:c>
      <x:c r="E11" s="81" t="n">
        <x:v>2811044</x:v>
      </x:c>
      <x:c r="F11" s="116" t="n">
        <x:v>7181131.28067468</x:v>
      </x:c>
      <x:c r="G11" s="81" t="n">
        <x:v>3245202</x:v>
      </x:c>
      <x:c r="H11" s="81" t="n">
        <x:v>5110681</x:v>
      </x:c>
      <x:c r="I11" s="117">
        <x:f>SUM(D11:H11)</x:f>
      </x:c>
      <x:c r="J11" s="81" t="n">
        <x:v>24388150</x:v>
      </x:c>
      <x:c r="K11" s="81" t="n">
        <x:v>0</x:v>
      </x:c>
      <x:c r="L11" s="81" t="n">
        <x:v>3255615</x:v>
      </x:c>
      <x:c r="M11" s="81" t="n">
        <x:v>0</x:v>
      </x:c>
      <x:c r="N11" s="81" t="n">
        <x:v>1110539</x:v>
      </x:c>
      <x:c r="O11" s="81" t="n">
        <x:v>430877</x:v>
      </x:c>
      <x:c r="P11" s="81" t="n">
        <x:v>1208677</x:v>
      </x:c>
      <x:c r="Q11" s="117">
        <x:f>SUM(J11:P11)</x:f>
      </x:c>
      <x:c r="R11" s="81" t="n">
        <x:v>23794601</x:v>
      </x:c>
      <x:c r="S11" s="81" t="n">
        <x:v>6599258</x:v>
      </x:c>
      <x:c r="T11" s="59">
        <x:f>SUM('Part C'!$R11:$S11)</x:f>
      </x:c>
      <x:c r="U11" s="81" t="n">
        <x:v>20079.8320675105</x:v>
      </x:c>
      <x:c r="V11" s="81" t="n">
        <x:v>5568.994092827</x:v>
      </x:c>
      <x:c r="W11" s="81" t="n">
        <x:v>4713050.71253071</x:v>
      </x:c>
      <x:c r="X11" s="81" t="n">
        <x:v>35106909.7125307</x:v>
      </x:c>
      <x:c r="Y11" s="12" t="n">
        <x:v>29626.0841455955</x:v>
      </x:c>
    </x:row>
    <x:row r="12" spans="1:25" s="6" customFormat="1">
      <x:c r="A12" s="184" t="s">
        <x:v>149</x:v>
      </x:c>
      <x:c r="B12" s="184" t="s">
        <x:v>150</x:v>
      </x:c>
      <x:c r="C12" s="184" t="s">
        <x:v>16</x:v>
      </x:c>
      <x:c r="D12" s="81" t="n">
        <x:v>3464182</x:v>
      </x:c>
      <x:c r="E12" s="81" t="n">
        <x:v>799237</x:v>
      </x:c>
      <x:c r="F12" s="116" t="n">
        <x:v>2060745.1678686</x:v>
      </x:c>
      <x:c r="G12" s="81" t="n">
        <x:v>178346</x:v>
      </x:c>
      <x:c r="H12" s="81" t="n">
        <x:v>2012040</x:v>
      </x:c>
      <x:c r="I12" s="117">
        <x:f>SUM(D12:H12)</x:f>
      </x:c>
      <x:c r="J12" s="81" t="n">
        <x:v>5845228</x:v>
      </x:c>
      <x:c r="K12" s="81" t="n">
        <x:v>379360</x:v>
      </x:c>
      <x:c r="L12" s="81" t="n">
        <x:v>1522408</x:v>
      </x:c>
      <x:c r="M12" s="81" t="n">
        <x:v>0</x:v>
      </x:c>
      <x:c r="N12" s="81" t="n">
        <x:v>375631</x:v>
      </x:c>
      <x:c r="O12" s="81" t="n">
        <x:v>252454</x:v>
      </x:c>
      <x:c r="P12" s="81" t="n">
        <x:v>139471</x:v>
      </x:c>
      <x:c r="Q12" s="117">
        <x:f>SUM(J12:P12)</x:f>
      </x:c>
      <x:c r="R12" s="81" t="n">
        <x:v>5816500</x:v>
      </x:c>
      <x:c r="S12" s="81" t="n">
        <x:v>2698050</x:v>
      </x:c>
      <x:c r="T12" s="59">
        <x:f>SUM('Part C'!$R12:$S12)</x:f>
      </x:c>
      <x:c r="U12" s="81" t="n">
        <x:v>12219.5378151261</x:v>
      </x:c>
      <x:c r="V12" s="81" t="n">
        <x:v>5668.17226890756</x:v>
      </x:c>
      <x:c r="W12" s="81" t="n">
        <x:v>1893174.8009828</x:v>
      </x:c>
      <x:c r="X12" s="81" t="n">
        <x:v>10407724.8009828</x:v>
      </x:c>
      <x:c r="Y12" s="12" t="n">
        <x:v>21864.9680692916</x:v>
      </x:c>
    </x:row>
    <x:row r="13" spans="1:25" s="6" customFormat="1">
      <x:c r="A13" s="184" t="s">
        <x:v>151</x:v>
      </x:c>
      <x:c r="B13" s="184" t="s">
        <x:v>152</x:v>
      </x:c>
      <x:c r="C13" s="184" t="s">
        <x:v>16</x:v>
      </x:c>
      <x:c r="D13" s="81" t="n">
        <x:v>3194249</x:v>
      </x:c>
      <x:c r="E13" s="81" t="n">
        <x:v>592645</x:v>
      </x:c>
      <x:c r="F13" s="116" t="n">
        <x:v>1830414.39551932</x:v>
      </x:c>
      <x:c r="G13" s="81" t="n">
        <x:v>165148</x:v>
      </x:c>
      <x:c r="H13" s="81" t="n">
        <x:v>1862876</x:v>
      </x:c>
      <x:c r="I13" s="117">
        <x:f>SUM(D13:H13)</x:f>
      </x:c>
      <x:c r="J13" s="81" t="n">
        <x:v>5797674</x:v>
      </x:c>
      <x:c r="K13" s="81" t="n">
        <x:v>189736</x:v>
      </x:c>
      <x:c r="L13" s="81" t="n">
        <x:v>1089595</x:v>
      </x:c>
      <x:c r="M13" s="81" t="n">
        <x:v>0</x:v>
      </x:c>
      <x:c r="N13" s="81" t="n">
        <x:v>322493</x:v>
      </x:c>
      <x:c r="O13" s="81" t="n">
        <x:v>151404</x:v>
      </x:c>
      <x:c r="P13" s="81" t="n">
        <x:v>94432</x:v>
      </x:c>
      <x:c r="Q13" s="117">
        <x:f>SUM(J13:P13)</x:f>
      </x:c>
      <x:c r="R13" s="81" t="n">
        <x:v>5177318</x:v>
      </x:c>
      <x:c r="S13" s="81" t="n">
        <x:v>2468016</x:v>
      </x:c>
      <x:c r="T13" s="59">
        <x:f>SUM('Part C'!$R13:$S13)</x:f>
      </x:c>
      <x:c r="U13" s="81" t="n">
        <x:v>11901.8804597701</x:v>
      </x:c>
      <x:c r="V13" s="81" t="n">
        <x:v>5673.6</x:v>
      </x:c>
      <x:c r="W13" s="81" t="n">
        <x:v>1730107.22358722</x:v>
      </x:c>
      <x:c r="X13" s="81" t="n">
        <x:v>9375441.22358722</x:v>
      </x:c>
      <x:c r="Y13" s="12" t="n">
        <x:v>21552.7384450281</x:v>
      </x:c>
    </x:row>
    <x:row r="14" spans="1:25" s="3" customFormat="1" ht="15" customHeight="1">
      <x:c r="A14" s="4" t="s">
        <x:v>153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8" sqref="I18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155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168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135</x:v>
      </x:c>
      <x:c r="E8" s="170" t="s">
        <x:v>136</x:v>
      </x:c>
      <x:c r="F8" s="119" t="n">
        <x:v>18</x:v>
      </x:c>
      <x:c r="G8" s="119" t="n">
        <x:v>0</x:v>
      </x:c>
      <x:c r="H8" s="119" t="n">
        <x:v>0</x:v>
      </x:c>
      <x:c r="I8" s="119" t="n">
        <x:v>0</x:v>
      </x:c>
      <x:c r="J8" s="120">
        <x:f>SUM(F8:I8)</x:f>
      </x:c>
      <x:c r="K8" s="81" t="n">
        <x:v>77916</x:v>
      </x:c>
      <x:c r="L8" s="81" t="n">
        <x:v>57039</x:v>
      </x:c>
      <x:c r="M8" s="81" t="n">
        <x:v>54781</x:v>
      </x:c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135</x:v>
      </x:c>
      <x:c r="E9" s="170" t="s">
        <x:v>136</x:v>
      </x:c>
      <x:c r="F9" s="119" t="n">
        <x:v>36</x:v>
      </x:c>
      <x:c r="G9" s="119" t="n">
        <x:v>0</x:v>
      </x:c>
      <x:c r="H9" s="119" t="n">
        <x:v>0</x:v>
      </x:c>
      <x:c r="I9" s="119" t="n">
        <x:v>0</x:v>
      </x:c>
      <x:c r="J9" s="120">
        <x:f>SUM(F9:I9)</x:f>
      </x:c>
      <x:c r="K9" s="81" t="n">
        <x:v>155832</x:v>
      </x:c>
      <x:c r="L9" s="81" t="n">
        <x:v>201098</x:v>
      </x:c>
      <x:c r="M9" s="81" t="n">
        <x:v>109562</x:v>
      </x:c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144</x:v>
      </x:c>
      <x:c r="B11" s="184" t="s">
        <x:v>145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149</x:v>
      </x:c>
      <x:c r="B12" s="184" t="s">
        <x:v>150</x:v>
      </x:c>
      <x:c r="C12" s="184" t="s">
        <x:v>16</x:v>
      </x:c>
      <x:c r="D12" s="185" t="s">
        <x:v>135</x:v>
      </x:c>
      <x:c r="E12" s="170" t="s">
        <x:v>136</x:v>
      </x:c>
      <x:c r="F12" s="119" t="n">
        <x:v>36</x:v>
      </x:c>
      <x:c r="G12" s="119" t="n">
        <x:v>0</x:v>
      </x:c>
      <x:c r="H12" s="119" t="n">
        <x:v>0</x:v>
      </x:c>
      <x:c r="I12" s="119" t="n">
        <x:v>0</x:v>
      </x:c>
      <x:c r="J12" s="120">
        <x:f>SUM(F12:I12)</x:f>
      </x:c>
      <x:c r="K12" s="81" t="n">
        <x:v>155832</x:v>
      </x:c>
      <x:c r="L12" s="81" t="n">
        <x:v>113967</x:v>
      </x:c>
      <x:c r="M12" s="81" t="n">
        <x:v>109562</x:v>
      </x:c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151</x:v>
      </x:c>
      <x:c r="B13" s="184" t="s">
        <x:v>152</x:v>
      </x:c>
      <x:c r="C13" s="184" t="s">
        <x:v>16</x:v>
      </x:c>
      <x:c r="D13" s="185" t="s">
        <x:v>135</x:v>
      </x:c>
      <x:c r="E13" s="170" t="s">
        <x:v>136</x:v>
      </x:c>
      <x:c r="F13" s="119" t="n">
        <x:v>15</x:v>
      </x:c>
      <x:c r="G13" s="119" t="n">
        <x:v>0</x:v>
      </x:c>
      <x:c r="H13" s="119" t="n">
        <x:v>0</x:v>
      </x:c>
      <x:c r="I13" s="119" t="n">
        <x:v>0</x:v>
      </x:c>
      <x:c r="J13" s="120">
        <x:f>SUM(F13:I13)</x:f>
      </x:c>
      <x:c r="K13" s="81" t="n">
        <x:v>64930</x:v>
      </x:c>
      <x:c r="L13" s="81" t="n">
        <x:v>79154</x:v>
      </x:c>
      <x:c r="M13" s="81" t="n">
        <x:v>45651</x:v>
      </x:c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212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34" t="s">
        <x:v>213</x:v>
      </x:c>
      <x:c r="G17" s="144" t="s"/>
      <x:c r="H17" s="144" t="s"/>
      <x:c r="I17" s="144" t="s"/>
      <x:c r="J17" s="135" t="s"/>
      <x:c r="K17" s="134" t="s">
        <x:v>214</x:v>
      </x:c>
      <x:c r="L17" s="144" t="s"/>
      <x:c r="M17" s="144" t="s"/>
      <x:c r="N17" s="135" t="s"/>
    </x:row>
    <x:row r="18" spans="1:25" s="3" customFormat="1" ht="60" customHeight="1">
      <x:c r="A18" s="0" t="s"/>
      <x:c r="B18" s="0" t="s"/>
      <x:c r="C18" s="0" t="s"/>
      <x:c r="D18" s="15" t="s"/>
      <x:c r="E18" s="15" t="s">
        <x:v>215</x:v>
      </x:c>
      <x:c r="F18" s="97" t="s">
        <x:v>194</x:v>
      </x:c>
      <x:c r="G18" s="5" t="s">
        <x:v>195</x:v>
      </x:c>
      <x:c r="H18" s="5" t="s">
        <x:v>196</x:v>
      </x:c>
      <x:c r="I18" s="98" t="s">
        <x:v>197</x:v>
      </x:c>
      <x:c r="J18" s="11" t="s">
        <x:v>198</x:v>
      </x:c>
      <x:c r="K18" s="97" t="s">
        <x:v>199</x:v>
      </x:c>
      <x:c r="L18" s="5" t="s">
        <x:v>211</x:v>
      </x:c>
      <x:c r="M18" s="98" t="s">
        <x:v>216</x:v>
      </x:c>
      <x:c r="N18" s="61" t="s">
        <x:v>202</x:v>
      </x:c>
      <x:c r="O18" s="0" t="s"/>
      <x:c r="P18" s="0" t="s"/>
      <x:c r="Q18" s="0" t="s"/>
      <x:c r="R18" s="0" t="s"/>
      <x:c r="S18" s="0" t="s"/>
      <x:c r="T18" s="0" t="s"/>
      <x:c r="U18" s="0" t="s"/>
      <x:c r="V18" s="0" t="s"/>
      <x:c r="W18" s="0" t="s"/>
      <x:c r="X18" s="0" t="s"/>
      <x:c r="Y18" s="0" t="s"/>
    </x:row>
    <x:row r="19" spans="1:25" s="3" customFormat="1" ht="15" customHeight="1">
      <x:c r="A19" s="3" t="s">
        <x:v>217</x:v>
      </x:c>
      <x:c r="E19" s="16" t="n">
        <x:v>2</x:v>
      </x:c>
      <x:c r="F19" s="7" t="n">
        <x:v>70</x:v>
      </x:c>
      <x:c r="G19" s="7" t="n">
        <x:v>0</x:v>
      </x:c>
      <x:c r="H19" s="7" t="n">
        <x:v>69</x:v>
      </x:c>
      <x:c r="I19" s="7" t="n">
        <x:v>0</x:v>
      </x:c>
      <x:c r="J19" s="17">
        <x:f>SUM(F19:I19)</x:f>
      </x:c>
      <x:c r="K19" s="81" t="n">
        <x:v>637200</x:v>
      </x:c>
      <x:c r="L19" s="81" t="n">
        <x:v>0</x:v>
      </x:c>
      <x:c r="M19" s="81" t="n">
        <x:v>342912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218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7:J17"/>
    <x:mergeCell ref="K17:N17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155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144</x:v>
      </x:c>
      <x:c r="B11" s="184" t="s">
        <x:v>145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149</x:v>
      </x:c>
      <x:c r="B12" s="184" t="s">
        <x:v>150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151</x:v>
      </x:c>
      <x:c r="B13" s="184" t="s">
        <x:v>152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 ht="15" customHeight="1">
      <x:c r="A14" s="4" t="s">
        <x:v>153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87" t="s"/>
      <x:c r="H14" s="14">
        <x:f>SUM(H8:H13)</x:f>
      </x:c>
      <x:c r="I14" s="187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228</x:v>
      </x:c>
      <x:c r="C1" s="82" t="s">
        <x:v>229</x:v>
      </x:c>
    </x:row>
    <x:row r="2" spans="1:9" x14ac:dyDescent="0.3">
      <x:c r="A2" s="2" t="s">
        <x:v>132</x:v>
      </x:c>
      <x:c r="B2" s="83" t="s">
        <x:v>133</x:v>
      </x:c>
      <x:c r="C2" s="83" t="s">
        <x:v>135</x:v>
      </x:c>
    </x:row>
    <x:row r="3" spans="1:9" x14ac:dyDescent="0.3">
      <x:c r="A3" s="2" t="s">
        <x:v>230</x:v>
      </x:c>
      <x:c r="B3" s="83" t="s">
        <x:v>231</x:v>
      </x:c>
      <x:c r="C3" s="83" t="s">
        <x:v>136</x:v>
      </x:c>
      <x:c r="D3" s="2" t="s">
        <x:v>132</x:v>
      </x:c>
      <x:c r="F3" s="2" t="s">
        <x:v>133</x:v>
      </x:c>
      <x:c r="H3" s="2" t="n">
        <x:v>2022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235</x:v>
      </x:c>
      <x:c r="H4" s="2" t="n">
        <x:v>2023</x:v>
      </x:c>
      <x:c r="I4" s="2" t="n">
        <x:v>2016</x:v>
      </x:c>
    </x:row>
    <x:row r="5" spans="1:9" x14ac:dyDescent="0.3">
      <x:c r="A5" s="2" t="s">
        <x:v>236</x:v>
      </x:c>
      <x:c r="B5" s="83" t="s">
        <x:v>237</x:v>
      </x:c>
      <x:c r="D5" s="2" t="s">
        <x:v>141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141</x:v>
      </x:c>
      <x:c r="B6" s="83" t="s">
        <x:v>238</x:v>
      </x:c>
      <x:c r="C6" s="0" t="s"/>
      <x:c r="D6" s="0" t="s">
        <x:v>230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239</x:v>
      </x:c>
      <x:c r="B7" s="83" t="s">
        <x:v>240</x:v>
      </x:c>
      <x:c r="D7" s="2" t="s">
        <x:v>146</x:v>
      </x:c>
      <x:c r="F7" s="2" t="n">
        <x:v>3</x:v>
      </x:c>
      <x:c r="I7" s="2" t="n">
        <x:v>2019</x:v>
      </x:c>
    </x:row>
    <x:row r="8" spans="1:9" x14ac:dyDescent="0.3">
      <x:c r="A8" s="2" t="s">
        <x:v>241</x:v>
      </x:c>
      <x:c r="B8" s="83" t="s">
        <x:v>6</x:v>
      </x:c>
      <x:c r="D8" s="2" t="s">
        <x:v>236</x:v>
      </x:c>
      <x:c r="F8" s="2" t="n">
        <x:v>4</x:v>
      </x:c>
      <x:c r="I8" s="2" t="n">
        <x:v>2020</x:v>
      </x:c>
    </x:row>
    <x:row r="9" spans="1:9" x14ac:dyDescent="0.3">
      <x:c r="A9" s="2" t="s">
        <x:v>242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242</x:v>
      </x:c>
      <x:c r="F10" s="2" t="n">
        <x:v>6</x:v>
      </x:c>
      <x:c r="I10" s="2" t="n">
        <x:v>2022</x:v>
      </x:c>
    </x:row>
    <x:row r="11" spans="1:9" x14ac:dyDescent="0.3">
      <x:c r="A11" s="2" t="s">
        <x:v>146</x:v>
      </x:c>
      <x:c r="B11" s="83" t="n">
        <x:v>8</x:v>
      </x:c>
      <x:c r="D11" s="2" t="s">
        <x:v>239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241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239</x:v>
      </x:c>
      <x:c r="F16" s="2" t="n">
        <x:v>12</x:v>
      </x:c>
    </x:row>
    <x:row r="17" spans="1:9" x14ac:dyDescent="0.3">
      <x:c r="B17" s="83" t="s">
        <x:v>241</x:v>
      </x:c>
      <x:c r="F17" s="2" t="s">
        <x:v>239</x:v>
      </x:c>
    </x:row>
    <x:row r="18" spans="1:9" x14ac:dyDescent="0.3">
      <x:c r="B18" s="83" t="s">
        <x:v>242</x:v>
      </x:c>
      <x:c r="F18" s="2" t="s">
        <x:v>241</x:v>
      </x:c>
    </x:row>
    <x:row r="19" spans="1:9">
      <x:c r="F19" s="2" t="s">
        <x:v>242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