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<x:sst xmlns:x="http://schemas.openxmlformats.org/spreadsheetml/2006/main" count="230" uniqueCount="230">
  <x:si>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</x:si>
  <x:si>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</x:si>
  <x:si>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Lyme</x:t>
  </x:si>
  <x:si>
    <x:t>BEDS Code</x:t>
  </x:si>
  <x:si>
    <x:t>221301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</x:si>
  <x:si>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</x:si>
  <x:si>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</x:si>
  <x:si>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</x:si>
  <x:si>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</x:si>
  <x:si>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</x:si>
  <x:si>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Cammy Morrison</x:t>
  </x:si>
  <x:si>
    <x:t>Street Address Line 1</x:t>
  </x:si>
  <x:si>
    <x:t>11868 Academy Street</x:t>
  </x:si>
  <x:si>
    <x:t>Title of Contact</x:t>
  </x:si>
  <x:si>
    <x:t>Superintendent</x:t>
  </x:si>
  <x:si>
    <x:t>Street Address Line 2</x:t>
  </x:si>
  <x:si>
    <x:t>PO BOX 219</x:t>
  </x:si>
  <x:si>
    <x:t>Email Address</x:t>
  </x:si>
  <x:si>
    <x:t>cmorrison@lymecsd.org</x:t>
  </x:si>
  <x:si>
    <x:t>City</x:t>
  </x:si>
  <x:si>
    <x:t>Chaumont</x:t>
  </x:si>
  <x:si>
    <x:t>Phone Number</x:t>
  </x:si>
  <x:si>
    <x:t>3156492417</x:t>
  </x:si>
  <x:si>
    <x:t>Zip Code</x:t>
  </x:si>
  <x:si>
    <x:t>13622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</x:si>
  <x:si>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</x:si>
  <x:si>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</x:si>
  <x:si>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</x:si>
  <x:si>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</x:si>
  <x:si>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</x:si>
  <x:si>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</x:si>
  <x:si>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</x:si>
  <x:si>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</x:si>
  <x:si>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</x:si>
  <x:si>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</x:si>
  <x:si>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</x:si>
  <x:si>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</x:si>
  <x:si>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</x:si>
  <x:si>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</x:si>
  <x:si>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</x:si>
  <x:si>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</x:si>
  <x:si>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</x:si>
  <x:si>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</x:si>
  <x:si>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</x:si>
  <x:si>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</x:si>
  <x:si>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</x:si>
  <x:si>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</x:si>
  <x:si>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</x:si>
  <x:si>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</x:si>
  <x:si>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</x:si>
  <x:si>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</x:si>
  <x:si>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</x:si>
  <x:si>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</x:si>
  <x:si>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</x:si>
  <x:si>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</x:si>
  <x:si>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</x:si>
  <x:si>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</x:si>
  <x:si>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</x:si>
  <x:si>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</x:si>
  <x:si>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</x:si>
  <x:si>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</x:si>
  <x:si>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</x:si>
  <x:si>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</x:si>
  <x:si>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</x:si>
  <x:si>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</x:si>
  <x:si>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</x:si>
  <x:si>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</x:si>
  <x:si>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</x:si>
  <x:si>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</x:si>
  <x:si>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</x:si>
  <x:si>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</x:si>
  <x:si>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</x:si>
  <x:si>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</x:si>
  <x:si>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</x:si>
  <x:si>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</x:si>
  <x:si>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</x:si>
  <x:si>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</x:si>
  <x:si>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</x:si>
  <x:si>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</x:si>
  <x:si>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</x:si>
  <x:si>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</x:si>
  <x:si>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</x:si>
  <x:si>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</x:si>
  <x:si>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</x:si>
  <x:si>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</x:si>
  <x:si>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</x:si>
  <x:si>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</x:si>
  <x:si>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</x:si>
  <x:si>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</x:si>
  <x:si>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</x:si>
  <x:si>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</x:si>
  <x:si>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</x:si>
  <x:si>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</x:si>
  <x:si>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</x:si>
  <x:si>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</x:si>
  <x:si>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</x:si>
  <x:si>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</x:si>
  <x:si>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</x:si>
  <x:si>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</x:si>
  <x:si>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</x:si>
  <x:si>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</x:si>
  <x:si>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</x:si>
  <x:si>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</x:si>
  <x:si>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</x:si>
  <x:si>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</x:si>
  <x:si>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</x:si>
  <x:si>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</x:si>
  <x:si>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</x:si>
  <x:si>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</x:si>
  <x:si>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</x:si>
  <x:si>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</x:si>
  <x:si>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</x:si>
  <x:si>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</x:si>
  <x:si>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</x:si>
  <x:si>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</x:si>
  <x:si>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</x:si>
  <x:si>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</x:si>
  <x:si>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</x:si>
  <x:si>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</x:si>
  <x:si>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</x:si>
  <x:si>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</x:si>
  <x:si>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</x:si>
  <x:si>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</x:si>
  <x:si>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</x:si>
  <x:si>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</x:si>
  <x:si>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</x:si>
  <x:si>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</x:si>
  <x:si>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</x:si>
  <x:si>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</x:si>
  <x:si>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</x:si>
  <x:si>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</x:si>
  <x:si>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221301040001</x:t>
  </x:si>
  <x:si>
    <x:t>LYME CENTRAL SCHOOL</x:t>
  </x:si>
  <x:si>
    <x:t>K-12 School</x:t>
  </x:si>
  <x:si>
    <x:t>K</x:t>
  </x:si>
  <x:si>
    <x:t>12</x:t>
  </x:si>
  <x:si>
    <x:t>Yes</x:t>
  </x:si>
  <x:si>
    <x:t/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</x:si>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</x:sst>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8825479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35649</x:v>
      </x:c>
      <x:c r="E15" s="10" t="n">
        <x:v>662286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23000</x:v>
      </x:c>
      <x:c r="E16" s="10" t="n">
        <x:v>235630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570473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23000</x:v>
      </x:c>
      <x:c r="E24" s="10" t="n">
        <x:v>235630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678948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126824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26499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350258</x:v>
      </x:c>
      <x:c r="E63" s="10" t="n">
        <x:v>0</x:v>
      </x:c>
      <x:c r="F63" s="84" t="n">
        <x:v>4</x:v>
      </x:c>
      <x:c r="G63" s="132" t="n">
        <x:v>87564.5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633166</x:v>
      </x:c>
      <x:c r="E64" s="10" t="n">
        <x:v>0</x:v>
      </x:c>
      <x:c r="F64" s="84" t="n">
        <x:v>7</x:v>
      </x:c>
      <x:c r="G64" s="132" t="n">
        <x:v>90452.2857142857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126978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239373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70829</x:v>
      </x:c>
      <x:c r="E75" s="10" t="n">
        <x:v>0</x:v>
      </x:c>
      <x:c r="F75" s="84" t="n">
        <x:v>0.6</x:v>
      </x:c>
      <x:c r="G75" s="132" t="n">
        <x:v>118048.333333333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57055</x:v>
      </x:c>
      <x:c r="E77" s="10" t="n">
        <x:v>0</x:v>
      </x:c>
      <x:c r="F77" s="84" t="n">
        <x:v>1</x:v>
      </x:c>
      <x:c r="G77" s="132" t="n">
        <x:v>57055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53695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598872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2259349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3954657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319</x:v>
      </x:c>
      <x:c r="L8" s="107" t="n">
        <x:v>12</x:v>
      </x:c>
      <x:c r="M8" s="107" t="n">
        <x:v>0</x:v>
      </x:c>
      <x:c r="N8" s="107" t="n">
        <x:v>162</x:v>
      </x:c>
      <x:c r="O8" s="107" t="n">
        <x:v>0</x:v>
      </x:c>
      <x:c r="P8" s="107" t="n">
        <x:v>80</x:v>
      </x:c>
      <x:c r="Q8" s="108" t="n">
        <x:v>24</x:v>
      </x:c>
      <x:c r="R8" s="108" t="n">
        <x:v>7</x:v>
      </x:c>
      <x:c r="S8" s="108" t="n">
        <x:v>3</x:v>
      </x:c>
      <x:c r="T8" s="108" t="n">
        <x:v>1</x:v>
      </x:c>
      <x:c r="U8" s="108" t="n">
        <x:v>3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2410023</x:v>
      </x:c>
      <x:c r="E8" s="81" t="n">
        <x:v>544601</x:v>
      </x:c>
      <x:c r="F8" s="116" t="n">
        <x:v>1240584.25184485</x:v>
      </x:c>
      <x:c r="G8" s="81" t="n">
        <x:v>1391837</x:v>
      </x:c>
      <x:c r="H8" s="81" t="n">
        <x:v>398398</x:v>
      </x:c>
      <x:c r="I8" s="117">
        <x:f>SUM(D8:H8)</x:f>
      </x:c>
      <x:c r="J8" s="81" t="n">
        <x:v>3571069</x:v>
      </x:c>
      <x:c r="K8" s="81" t="n">
        <x:v>160749</x:v>
      </x:c>
      <x:c r="L8" s="81" t="n">
        <x:v>1300759</x:v>
      </x:c>
      <x:c r="M8" s="81" t="n">
        <x:v>0</x:v>
      </x:c>
      <x:c r="N8" s="81" t="n">
        <x:v>219048</x:v>
      </x:c>
      <x:c r="O8" s="81" t="n">
        <x:v>166413</x:v>
      </x:c>
      <x:c r="P8" s="81" t="n">
        <x:v>567405</x:v>
      </x:c>
      <x:c r="Q8" s="117">
        <x:f>SUM(J8:P8)</x:f>
      </x:c>
      <x:c r="R8" s="81" t="n">
        <x:v>5323157</x:v>
      </x:c>
      <x:c r="S8" s="81" t="n">
        <x:v>662286</x:v>
      </x:c>
      <x:c r="T8" s="59">
        <x:f>SUM('Part C'!$R8:$S8)</x:f>
      </x:c>
      <x:c r="U8" s="81" t="n">
        <x:v>16082.0453172205</x:v>
      </x:c>
      <x:c r="V8" s="81" t="n">
        <x:v>2000.86404833837</x:v>
      </x:c>
      <x:c r="W8" s="81" t="n">
        <x:v>2156725</x:v>
      </x:c>
      <x:c r="X8" s="81" t="n">
        <x:v>8142168</x:v>
      </x:c>
      <x:c r="Y8" s="12" t="n">
        <x:v>24598.6948640483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136</x:v>
      </x:c>
      <x:c r="F8" s="119" t="n">
        <x:v>12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125100</x:v>
      </x:c>
      <x:c r="M8" s="81" t="n">
        <x:v>35649</x:v>
      </x:c>
      <x:c r="N8" s="117">
        <x:f>SUM(K8:M8)</x:f>
      </x:c>
      <x:c r="O8" s="121" t="n">
        <x:v>0</x:v>
      </x:c>
      <x:c r="P8" s="81" t="n">
        <x:v>0</x:v>
      </x:c>
      <x:c r="Q8" s="81" t="n">
        <x:v>2285</x:v>
      </x:c>
      <x:c r="R8" s="81" t="n">
        <x:v>30546</x:v>
      </x:c>
      <x:c r="S8" s="81" t="n">
        <x:v>0</x:v>
      </x:c>
      <x:c r="T8" s="81" t="n">
        <x:v>0</x:v>
      </x:c>
      <x:c r="U8" s="81" t="n">
        <x:v>67169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136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220</x:v>
      </x:c>
      <x:c r="D4" s="2" t="s">
        <x:v>221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