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K19" i="9"/>
  <x:c r="L19" i="9"/>
  <x:c r="M19" i="9"/>
  <x:c r="N19" i="9"/>
  <x:c r="O19" i="9"/>
  <x:c r="P19" i="9"/>
  <x:c r="Q19" i="9"/>
  <x:c r="R19" i="9"/>
  <x:c r="S19" i="9"/>
  <x:c r="T19" i="9"/>
  <x:c r="U19" i="9"/>
  <x:c r="V19" i="9"/>
  <x:c r="W19" i="9"/>
  <x:c r="X19" i="9"/>
  <x:c r="Y19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D19" i="10"/>
  <x:c r="E19" i="10"/>
  <x:c r="F19" i="10"/>
  <x:c r="G19" i="10"/>
  <x:c r="H19" i="10"/>
  <x:c r="I19" i="10"/>
  <x:c r="J19" i="10"/>
  <x:c r="K19" i="10"/>
  <x:c r="L19" i="10"/>
  <x:c r="M19" i="10"/>
  <x:c r="N19" i="10"/>
  <x:c r="O19" i="10"/>
  <x:c r="P19" i="10"/>
  <x:c r="Q19" i="10"/>
  <x:c r="R19" i="10"/>
  <x:c r="S19" i="10"/>
  <x:c r="T19" i="10"/>
  <x:c r="W19" i="10"/>
  <x:c r="X19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F19" i="11"/>
  <x:c r="G19" i="11"/>
  <x:c r="H19" i="11"/>
  <x:c r="I19" i="11"/>
  <x:c r="J19" i="11"/>
  <x:c r="K19" i="11"/>
  <x:c r="L19" i="11"/>
  <x:c r="M19" i="11"/>
  <x:c r="N19" i="11"/>
  <x:c r="O19" i="11"/>
  <x:c r="P19" i="11"/>
  <x:c r="Q19" i="11"/>
  <x:c r="R19" i="11"/>
  <x:c r="S19" i="11"/>
  <x:c r="T19" i="11"/>
  <x:c r="U19" i="11"/>
  <x:c r="V19" i="11"/>
  <x:c r="W19" i="11"/>
  <x:c r="X19" i="11"/>
  <x:c r="Y19" i="11"/>
  <x:c r="J24" i="11"/>
  <x:c r="N24" i="11"/>
  <x:c r="F26" i="11"/>
  <x:c r="G26" i="11"/>
  <x:c r="H26" i="11"/>
  <x:c r="I26" i="11"/>
  <x:c r="J26" i="11"/>
  <x:c r="K26" i="11"/>
  <x:c r="L26" i="11"/>
  <x:c r="M26" i="11"/>
  <x:c r="N26" i="11"/>
  <x:c r="D19" i="12"/>
  <x:c r="E19" i="12"/>
  <x:c r="F19" i="12"/>
  <x:c r="H19" i="12"/>
  <x:c r="J19" i="12"/>
</x:calcChain>
</file>

<file path=xl/sharedStrings.xml><?xml version="1.0" encoding="utf-8"?>
<x:sst xmlns:x="http://schemas.openxmlformats.org/spreadsheetml/2006/main" count="255" uniqueCount="255">
  <x:si>
    <x:t>Part A - District-Level Information</x:t>
  </x:si>
  <x:si>
    <x:t>School District Name</x:t>
  </x:si>
  <x:si>
    <x:t>Arlington</x:t>
  </x:si>
  <x:si>
    <x:t>BEDS Code</x:t>
  </x:si>
  <x:si>
    <x:t>131601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</x:si>
  <x:si>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</x:si>
  <x:si>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</x:si>
  <x:si>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</x:si>
  <x:si>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</x:si>
  <x:si>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</x:si>
  <x:si>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Ellen Marble</x:t>
  </x:si>
  <x:si>
    <x:t>Street Address Line 1</x:t>
  </x:si>
  <x:si>
    <x:t>144 Todd Hill Road</x:t>
  </x:si>
  <x:si>
    <x:t>Title of Contact</x:t>
  </x:si>
  <x:si>
    <x:t>Director of Fiscal Operations</x:t>
  </x:si>
  <x:si>
    <x:t>Street Address Line 2</x:t>
  </x:si>
  <x:si>
    <x:t/>
  </x:si>
  <x:si>
    <x:t>Email Address</x:t>
  </x:si>
  <x:si>
    <x:t>emarble@acsdny.org</x:t>
  </x:si>
  <x:si>
    <x:t>City</x:t>
  </x:si>
  <x:si>
    <x:t>LaGrangeville</x:t>
  </x:si>
  <x:si>
    <x:t>Phone Number</x:t>
  </x:si>
  <x:si>
    <x:t>8454864450</x:t>
  </x:si>
  <x:si>
    <x:t>Zip Code</x:t>
  </x:si>
  <x:si>
    <x:t>12540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</x:si>
  <x:si>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</x:si>
  <x:si>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</x:si>
  <x:si>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</x:si>
  <x:si>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</x:si>
  <x:si>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</x:si>
  <x:si>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</x:si>
  <x:si>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</x:si>
  <x:si>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</x:si>
  <x:si>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</x:si>
  <x:si>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</x:si>
  <x:si>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</x:si>
  <x:si>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</x:si>
  <x:si>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</x:si>
  <x:si>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</x:si>
  <x:si>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</x:si>
  <x:si>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</x:si>
  <x:si>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</x:si>
  <x:si>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</x:si>
  <x:si>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</x:si>
  <x:si>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</x:si>
  <x:si>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</x:si>
  <x:si>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</x:si>
  <x:si>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</x:si>
  <x:si>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</x:si>
  <x:si>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</x:si>
  <x:si>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</x:si>
  <x:si>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</x:si>
  <x:si>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</x:si>
  <x:si>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</x:si>
  <x:si>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</x:si>
  <x:si>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</x:si>
  <x:si>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</x:si>
  <x:si>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</x:si>
  <x:si>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</x:si>
  <x:si>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</x:si>
  <x:si>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</x:si>
  <x:si>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</x:si>
  <x:si>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</x:si>
  <x:si>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</x:si>
  <x:si>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</x:si>
  <x:si>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</x:si>
  <x:si>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</x:si>
  <x:si>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</x:si>
  <x:si>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</x:si>
  <x:si>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</x:si>
  <x:si>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</x:si>
  <x:si>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</x:si>
  <x:si>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</x:si>
  <x:si>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</x:si>
  <x:si>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</x:si>
  <x:si>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</x:si>
  <x:si>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</x:si>
  <x:si>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</x:si>
  <x:si>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</x:si>
  <x:si>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</x:si>
  <x:si>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</x:si>
  <x:si>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</x:si>
  <x:si>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</x:si>
  <x:si>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</x:si>
  <x:si>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</x:si>
  <x:si>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</x:si>
  <x:si>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</x:si>
  <x:si>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</x:si>
  <x:si>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</x:si>
  <x:si>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</x:si>
  <x:si>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</x:si>
  <x:si>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</x:si>
  <x:si>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</x:si>
  <x:si>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</x:si>
  <x:si>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</x:si>
  <x:si>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</x:si>
  <x:si>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</x:si>
  <x:si>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</x:si>
  <x:si>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</x:si>
  <x:si>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</x:si>
  <x:si>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</x:si>
  <x:si>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</x:si>
  <x:si>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</x:si>
  <x:si>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</x:si>
  <x:si>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</x:si>
  <x:si>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</x:si>
  <x:si>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</x:si>
  <x:si>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</x:si>
  <x:si>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</x:si>
  <x:si>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</x:si>
  <x:si>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</x:si>
  <x:si>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</x:si>
  <x:si>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</x:si>
  <x:si>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</x:si>
  <x:si>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</x:si>
  <x:si>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</x:si>
  <x:si>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</x:si>
  <x:si>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</x:si>
  <x:si>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</x:si>
  <x:si>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</x:si>
  <x:si>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</x:si>
  <x:si>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</x:si>
  <x:si>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</x:si>
  <x:si>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</x:si>
  <x:si>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</x:si>
  <x:si>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</x:si>
  <x:si>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</x:si>
  <x:si>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</x:si>
  <x:si>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</x:si>
  <x:si>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</x:si>
  <x:si>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</x:si>
  <x:si>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131601060001</x:t>
  </x:si>
  <x:si>
    <x:t>ARTHUR S MAY SCHOOL</x:t>
  </x:si>
  <x:si>
    <x:t>Elementary School</x:t>
  </x:si>
  <x:si>
    <x:t>K</x:t>
  </x:si>
  <x:si>
    <x:t>5</x:t>
  </x:si>
  <x:si>
    <x:t>Yes</x:t>
  </x:si>
  <x:si>
    <x:t>No</x:t>
  </x:si>
  <x:si>
    <x:t>131601060002</x:t>
  </x:si>
  <x:si>
    <x:t>BEEKMAN SCHOOL</x:t>
  </x:si>
  <x:si>
    <x:t>131601060004</x:t>
  </x:si>
  <x:si>
    <x:t>OVERLOOK PRIMARY SCHOOL</x:t>
  </x:si>
  <x:si>
    <x:t>2</x:t>
  </x:si>
  <x:si>
    <x:t>131601060005</x:t>
  </x:si>
  <x:si>
    <x:t>TRAVER ROAD PRIMARY SCHOOL</x:t>
  </x:si>
  <x:si>
    <x:t>131601060008</x:t>
  </x:si>
  <x:si>
    <x:t>ARLINGTON HIGH SCHOOL</x:t>
  </x:si>
  <x:si>
    <x:t>Senior High School</x:t>
  </x:si>
  <x:si>
    <x:t>9</x:t>
  </x:si>
  <x:si>
    <x:t>12</x:t>
  </x:si>
  <x:si>
    <x:t>131601060010</x:t>
  </x:si>
  <x:si>
    <x:t>WEST ROAD/D'AQUANNIS INTERMEDIATE SCHOOL</x:t>
  </x:si>
  <x:si>
    <x:t>3</x:t>
  </x:si>
  <x:si>
    <x:t>131601060011</x:t>
  </x:si>
  <x:si>
    <x:t>NOXON ROAD ELEMENTARY SCHOOL</x:t>
  </x:si>
  <x:si>
    <x:t>131601060012</x:t>
  </x:si>
  <x:si>
    <x:t>LAGRANGE MIDDLE SCHOOL</x:t>
  </x:si>
  <x:si>
    <x:t>Middle/Junior High School</x:t>
  </x:si>
  <x:si>
    <x:t>6</x:t>
  </x:si>
  <x:si>
    <x:t>8</x:t>
  </x:si>
  <x:si>
    <x:t>131601060013</x:t>
  </x:si>
  <x:si>
    <x:t>TITUSVILLE INTERMEDIATE</x:t>
  </x:si>
  <x:si>
    <x:t>131601060014</x:t>
  </x:si>
  <x:si>
    <x:t>VAIL FARM ELEMENTARY SCHOOL</x:t>
  </x:si>
  <x:si>
    <x:t>131601060015</x:t>
  </x:si>
  <x:si>
    <x:t>UNION VALE MIDDLE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</x:si>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</x:sst>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233582000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1955480</x:v>
      </x:c>
      <x:c r="E15" s="10" t="n">
        <x:v>11898679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2314615</x:v>
      </x:c>
      <x:c r="E16" s="10" t="n">
        <x:v>983804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3580000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15028069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2314615</x:v>
      </x:c>
      <x:c r="E24" s="10" t="n">
        <x:v>983804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545876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11220256</x:v>
      </x:c>
      <x:c r="E27" s="10" t="n">
        <x:v>62402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4130982</x:v>
      </x:c>
      <x:c r="E28" s="10" t="n">
        <x:v>26742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160000</x:v>
      </x:c>
      <x:c r="E35" s="10" t="n">
        <x:v>0</x:v>
      </x:c>
      <x:c r="F35" s="7" t="n">
        <x:v>4</x:v>
      </x:c>
      <x:c r="G35" s="132" t="n">
        <x:v>40000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1036800</x:v>
      </x:c>
      <x:c r="F36" s="7" t="n">
        <x:v>192</x:v>
      </x:c>
      <x:c r="G36" s="132" t="n">
        <x:v>5400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10191464</x:v>
      </x:c>
      <x:c r="E37" s="10" t="n">
        <x:v>0</x:v>
      </x:c>
      <x:c r="F37" s="7" t="n">
        <x:v>150</x:v>
      </x:c>
      <x:c r="G37" s="132" t="n">
        <x:v>67943.0933333333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3470526</x:v>
      </x:c>
      <x:c r="E38" s="10" t="n">
        <x:v>0</x:v>
      </x:c>
      <x:c r="F38" s="7" t="n">
        <x:v>55</x:v>
      </x:c>
      <x:c r="G38" s="132" t="n">
        <x:v>63100.4727272727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524105</x:v>
      </x:c>
      <x:c r="E43" s="10" t="n">
        <x:v>361307</x:v>
      </x:c>
      <x:c r="F43" s="7" t="n">
        <x:v>1232</x:v>
      </x:c>
      <x:c r="G43" s="132" t="n">
        <x:v>718.678571428571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212223</x:v>
      </x:c>
      <x:c r="E45" s="10" t="n">
        <x:v>61932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7724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86272</x:v>
      </x:c>
      <x:c r="E62" s="10" t="n">
        <x:v>0</x:v>
      </x:c>
      <x:c r="F62" s="84" t="n">
        <x:v>0.5</x:v>
      </x:c>
      <x:c r="G62" s="132" t="n">
        <x:v>172544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3317094</x:v>
      </x:c>
      <x:c r="E63" s="10" t="n">
        <x:v>0</x:v>
      </x:c>
      <x:c r="F63" s="84" t="n">
        <x:v>22</x:v>
      </x:c>
      <x:c r="G63" s="132" t="n">
        <x:v>150777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12807467</x:v>
      </x:c>
      <x:c r="E64" s="10" t="n">
        <x:v>400000</x:v>
      </x:c>
      <x:c r="F64" s="84" t="n">
        <x:v>151</x:v>
      </x:c>
      <x:c r="G64" s="132" t="n">
        <x:v>87466.6688741722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5666734</x:v>
      </x:c>
      <x:c r="E65" s="10" t="n">
        <x:v>0</x:v>
      </x:c>
      <x:c r="F65" s="84" t="n">
        <x:v>1</x:v>
      </x:c>
      <x:c r="G65" s="132" t="n">
        <x:v>5666734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4551693</x:v>
      </x:c>
      <x:c r="E66" s="10" t="n">
        <x:v>185710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881080</x:v>
      </x:c>
      <x:c r="E72" s="10" t="n">
        <x:v>0</x:v>
      </x:c>
      <x:c r="F72" s="84" t="n">
        <x:v>6</x:v>
      </x:c>
      <x:c r="G72" s="132" t="n">
        <x:v>146846.666666667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77302</x:v>
      </x:c>
      <x:c r="E73" s="10" t="n">
        <x:v>0</x:v>
      </x:c>
      <x:c r="F73" s="84" t="n">
        <x:v>1</x:v>
      </x:c>
      <x:c r="G73" s="132" t="n">
        <x:v>77302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411842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1907306</x:v>
      </x:c>
      <x:c r="E75" s="10" t="n">
        <x:v>0</x:v>
      </x:c>
      <x:c r="F75" s="84" t="n">
        <x:v>22</x:v>
      </x:c>
      <x:c r="G75" s="132" t="n">
        <x:v>86695.7272727273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1165000</x:v>
      </x:c>
      <x:c r="E76" s="10" t="n">
        <x:v>0</x:v>
      </x:c>
      <x:c r="F76" s="84" t="n">
        <x:v>3</x:v>
      </x:c>
      <x:c r="G76" s="132" t="n">
        <x:v>388333.333333333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1164641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11800000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66236807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117250919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501</x:v>
      </x:c>
      <x:c r="L8" s="107" t="n">
        <x:v>0</x:v>
      </x:c>
      <x:c r="M8" s="107" t="n">
        <x:v>0</x:v>
      </x:c>
      <x:c r="N8" s="107" t="n">
        <x:v>225</x:v>
      </x:c>
      <x:c r="O8" s="107" t="n">
        <x:v>25</x:v>
      </x:c>
      <x:c r="P8" s="107" t="n">
        <x:v>88</x:v>
      </x:c>
      <x:c r="Q8" s="108" t="n">
        <x:v>3</x:v>
      </x:c>
      <x:c r="R8" s="108" t="n">
        <x:v>45</x:v>
      </x:c>
      <x:c r="S8" s="108" t="n">
        <x:v>21.1</x:v>
      </x:c>
      <x:c r="T8" s="108" t="n">
        <x:v>1</x:v>
      </x:c>
      <x:c r="U8" s="108" t="n">
        <x:v>12</x:v>
      </x:c>
      <x:c r="V8" s="108" t="n">
        <x:v>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410</x:v>
      </x:c>
      <x:c r="L9" s="107" t="n">
        <x:v>0</x:v>
      </x:c>
      <x:c r="M9" s="107" t="n">
        <x:v>0</x:v>
      </x:c>
      <x:c r="N9" s="107" t="n">
        <x:v>102</x:v>
      </x:c>
      <x:c r="O9" s="107" t="n">
        <x:v>0</x:v>
      </x:c>
      <x:c r="P9" s="107" t="n">
        <x:v>74</x:v>
      </x:c>
      <x:c r="Q9" s="108" t="n">
        <x:v>4</x:v>
      </x:c>
      <x:c r="R9" s="108" t="n">
        <x:v>37</x:v>
      </x:c>
      <x:c r="S9" s="108" t="n">
        <x:v>12.6</x:v>
      </x:c>
      <x:c r="T9" s="108" t="n">
        <x:v>1</x:v>
      </x:c>
      <x:c r="U9" s="108" t="n">
        <x:v>5</x:v>
      </x:c>
      <x:c r="V9" s="108" t="n">
        <x:v>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133</x:v>
      </x:c>
      <x:c r="E10" s="170" t="s">
        <x:v>134</x:v>
      </x:c>
      <x:c r="F10" s="170" t="s">
        <x:v>142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386</x:v>
      </x:c>
      <x:c r="L10" s="107" t="n">
        <x:v>0</x:v>
      </x:c>
      <x:c r="M10" s="107" t="n">
        <x:v>0</x:v>
      </x:c>
      <x:c r="N10" s="107" t="n">
        <x:v>113</x:v>
      </x:c>
      <x:c r="O10" s="107" t="n">
        <x:v>24</x:v>
      </x:c>
      <x:c r="P10" s="107" t="n">
        <x:v>49</x:v>
      </x:c>
      <x:c r="Q10" s="108" t="n">
        <x:v>2</x:v>
      </x:c>
      <x:c r="R10" s="108" t="n">
        <x:v>33.5</x:v>
      </x:c>
      <x:c r="S10" s="108" t="n">
        <x:v>10.6</x:v>
      </x:c>
      <x:c r="T10" s="108" t="n">
        <x:v>1</x:v>
      </x:c>
      <x:c r="U10" s="108" t="n">
        <x:v>6</x:v>
      </x:c>
      <x:c r="V10" s="108" t="n">
        <x:v>6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143</x:v>
      </x:c>
      <x:c r="B11" s="168" t="s">
        <x:v>144</x:v>
      </x:c>
      <x:c r="C11" s="167" t="s">
        <x:v>16</x:v>
      </x:c>
      <x:c r="D11" s="169" t="s">
        <x:v>133</x:v>
      </x:c>
      <x:c r="E11" s="170" t="s">
        <x:v>134</x:v>
      </x:c>
      <x:c r="F11" s="170" t="s">
        <x:v>142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307</x:v>
      </x:c>
      <x:c r="L11" s="107" t="n">
        <x:v>0</x:v>
      </x:c>
      <x:c r="M11" s="107" t="n">
        <x:v>0</x:v>
      </x:c>
      <x:c r="N11" s="107" t="n">
        <x:v>105</x:v>
      </x:c>
      <x:c r="O11" s="107" t="n">
        <x:v>18</x:v>
      </x:c>
      <x:c r="P11" s="107" t="n">
        <x:v>47</x:v>
      </x:c>
      <x:c r="Q11" s="108" t="n">
        <x:v>4</x:v>
      </x:c>
      <x:c r="R11" s="108" t="n">
        <x:v>25</x:v>
      </x:c>
      <x:c r="S11" s="108" t="n">
        <x:v>10.8</x:v>
      </x:c>
      <x:c r="T11" s="108" t="n">
        <x:v>1</x:v>
      </x:c>
      <x:c r="U11" s="108" t="n">
        <x:v>7</x:v>
      </x:c>
      <x:c r="V11" s="108" t="n">
        <x:v>6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145</x:v>
      </x:c>
      <x:c r="B12" s="168" t="s">
        <x:v>146</x:v>
      </x:c>
      <x:c r="C12" s="167" t="s">
        <x:v>16</x:v>
      </x:c>
      <x:c r="D12" s="169" t="s">
        <x:v>147</x:v>
      </x:c>
      <x:c r="E12" s="170" t="s">
        <x:v>148</x:v>
      </x:c>
      <x:c r="F12" s="170" t="s">
        <x:v>149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2701</x:v>
      </x:c>
      <x:c r="L12" s="107" t="n">
        <x:v>0</x:v>
      </x:c>
      <x:c r="M12" s="107" t="n">
        <x:v>0</x:v>
      </x:c>
      <x:c r="N12" s="107" t="n">
        <x:v>731</x:v>
      </x:c>
      <x:c r="O12" s="107" t="n">
        <x:v>47</x:v>
      </x:c>
      <x:c r="P12" s="107" t="n">
        <x:v>425</x:v>
      </x:c>
      <x:c r="Q12" s="108" t="n">
        <x:v>8.3</x:v>
      </x:c>
      <x:c r="R12" s="108" t="n">
        <x:v>187.5</x:v>
      </x:c>
      <x:c r="S12" s="108" t="n">
        <x:v>26</x:v>
      </x:c>
      <x:c r="T12" s="108" t="n">
        <x:v>10</x:v>
      </x:c>
      <x:c r="U12" s="108" t="n">
        <x:v>31.5</x:v>
      </x:c>
      <x:c r="V12" s="108" t="n">
        <x:v>75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150</x:v>
      </x:c>
      <x:c r="B13" s="168" t="s">
        <x:v>151</x:v>
      </x:c>
      <x:c r="C13" s="167" t="s">
        <x:v>16</x:v>
      </x:c>
      <x:c r="D13" s="169" t="s">
        <x:v>133</x:v>
      </x:c>
      <x:c r="E13" s="170" t="s">
        <x:v>152</x:v>
      </x:c>
      <x:c r="F13" s="170" t="s">
        <x:v>135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337</x:v>
      </x:c>
      <x:c r="L13" s="107" t="n">
        <x:v>0</x:v>
      </x:c>
      <x:c r="M13" s="107" t="n">
        <x:v>0</x:v>
      </x:c>
      <x:c r="N13" s="107" t="n">
        <x:v>125</x:v>
      </x:c>
      <x:c r="O13" s="107" t="n">
        <x:v>14</x:v>
      </x:c>
      <x:c r="P13" s="107" t="n">
        <x:v>41</x:v>
      </x:c>
      <x:c r="Q13" s="108" t="n">
        <x:v>0</x:v>
      </x:c>
      <x:c r="R13" s="108" t="n">
        <x:v>28</x:v>
      </x:c>
      <x:c r="S13" s="108" t="n">
        <x:v>9.3</x:v>
      </x:c>
      <x:c r="T13" s="108" t="n">
        <x:v>1</x:v>
      </x:c>
      <x:c r="U13" s="108" t="n">
        <x:v>5</x:v>
      </x:c>
      <x:c r="V13" s="108" t="n">
        <x:v>3.5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153</x:v>
      </x:c>
      <x:c r="B14" s="168" t="s">
        <x:v>154</x:v>
      </x:c>
      <x:c r="C14" s="167" t="s">
        <x:v>16</x:v>
      </x:c>
      <x:c r="D14" s="169" t="s">
        <x:v>133</x:v>
      </x:c>
      <x:c r="E14" s="170" t="s">
        <x:v>134</x:v>
      </x:c>
      <x:c r="F14" s="170" t="s">
        <x:v>135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308</x:v>
      </x:c>
      <x:c r="L14" s="107" t="n">
        <x:v>0</x:v>
      </x:c>
      <x:c r="M14" s="107" t="n">
        <x:v>0</x:v>
      </x:c>
      <x:c r="N14" s="107" t="n">
        <x:v>63</x:v>
      </x:c>
      <x:c r="O14" s="107" t="n">
        <x:v>10</x:v>
      </x:c>
      <x:c r="P14" s="107" t="n">
        <x:v>65</x:v>
      </x:c>
      <x:c r="Q14" s="108" t="n">
        <x:v>3</x:v>
      </x:c>
      <x:c r="R14" s="108" t="n">
        <x:v>34</x:v>
      </x:c>
      <x:c r="S14" s="108" t="n">
        <x:v>15.3</x:v>
      </x:c>
      <x:c r="T14" s="108" t="n">
        <x:v>1</x:v>
      </x:c>
      <x:c r="U14" s="108" t="n">
        <x:v>4</x:v>
      </x:c>
      <x:c r="V14" s="108" t="n">
        <x:v>6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155</x:v>
      </x:c>
      <x:c r="B15" s="168" t="s">
        <x:v>156</x:v>
      </x:c>
      <x:c r="C15" s="167" t="s">
        <x:v>16</x:v>
      </x:c>
      <x:c r="D15" s="169" t="s">
        <x:v>157</x:v>
      </x:c>
      <x:c r="E15" s="170" t="s">
        <x:v>158</x:v>
      </x:c>
      <x:c r="F15" s="170" t="s">
        <x:v>159</x:v>
      </x:c>
      <x:c r="G15" s="170" t="s">
        <x:v>136</x:v>
      </x:c>
      <x:c r="H15" s="170" t="s">
        <x:v>16</x:v>
      </x:c>
      <x:c r="I15" s="170" t="s">
        <x:v>137</x:v>
      </x:c>
      <x:c r="J15" s="106" t="n"/>
      <x:c r="K15" s="107" t="n">
        <x:v>915</x:v>
      </x:c>
      <x:c r="L15" s="107" t="n">
        <x:v>0</x:v>
      </x:c>
      <x:c r="M15" s="107" t="n">
        <x:v>0</x:v>
      </x:c>
      <x:c r="N15" s="107" t="n">
        <x:v>362</x:v>
      </x:c>
      <x:c r="O15" s="107" t="n">
        <x:v>31</x:v>
      </x:c>
      <x:c r="P15" s="107" t="n">
        <x:v>157</x:v>
      </x:c>
      <x:c r="Q15" s="108" t="n">
        <x:v>5</x:v>
      </x:c>
      <x:c r="R15" s="108" t="n">
        <x:v>90.5</x:v>
      </x:c>
      <x:c r="S15" s="108" t="n">
        <x:v>15.9</x:v>
      </x:c>
      <x:c r="T15" s="108" t="n">
        <x:v>4</x:v>
      </x:c>
      <x:c r="U15" s="108" t="n">
        <x:v>11</x:v>
      </x:c>
      <x:c r="V15" s="108" t="n">
        <x:v>15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160</x:v>
      </x:c>
      <x:c r="B16" s="168" t="s">
        <x:v>161</x:v>
      </x:c>
      <x:c r="C16" s="167" t="s">
        <x:v>16</x:v>
      </x:c>
      <x:c r="D16" s="169" t="s">
        <x:v>133</x:v>
      </x:c>
      <x:c r="E16" s="170" t="s">
        <x:v>152</x:v>
      </x:c>
      <x:c r="F16" s="170" t="s">
        <x:v>135</x:v>
      </x:c>
      <x:c r="G16" s="170" t="s">
        <x:v>136</x:v>
      </x:c>
      <x:c r="H16" s="170" t="s">
        <x:v>16</x:v>
      </x:c>
      <x:c r="I16" s="170" t="s">
        <x:v>137</x:v>
      </x:c>
      <x:c r="J16" s="106" t="n"/>
      <x:c r="K16" s="107" t="n">
        <x:v>370</x:v>
      </x:c>
      <x:c r="L16" s="107" t="n">
        <x:v>0</x:v>
      </x:c>
      <x:c r="M16" s="107" t="n">
        <x:v>0</x:v>
      </x:c>
      <x:c r="N16" s="107" t="n">
        <x:v>132</x:v>
      </x:c>
      <x:c r="O16" s="107" t="n">
        <x:v>25</x:v>
      </x:c>
      <x:c r="P16" s="107" t="n">
        <x:v>50</x:v>
      </x:c>
      <x:c r="Q16" s="108" t="n">
        <x:v>1</x:v>
      </x:c>
      <x:c r="R16" s="108" t="n">
        <x:v>34.5</x:v>
      </x:c>
      <x:c r="S16" s="108" t="n">
        <x:v>11.6</x:v>
      </x:c>
      <x:c r="T16" s="108" t="n">
        <x:v>1</x:v>
      </x:c>
      <x:c r="U16" s="108" t="n">
        <x:v>4</x:v>
      </x:c>
      <x:c r="V16" s="108" t="n">
        <x:v>4.4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162</x:v>
      </x:c>
      <x:c r="B17" s="168" t="s">
        <x:v>163</x:v>
      </x:c>
      <x:c r="C17" s="167" t="s">
        <x:v>16</x:v>
      </x:c>
      <x:c r="D17" s="169" t="s">
        <x:v>133</x:v>
      </x:c>
      <x:c r="E17" s="170" t="s">
        <x:v>134</x:v>
      </x:c>
      <x:c r="F17" s="170" t="s">
        <x:v>135</x:v>
      </x:c>
      <x:c r="G17" s="170" t="s">
        <x:v>136</x:v>
      </x:c>
      <x:c r="H17" s="170" t="s">
        <x:v>16</x:v>
      </x:c>
      <x:c r="I17" s="170" t="s">
        <x:v>137</x:v>
      </x:c>
      <x:c r="J17" s="106" t="n"/>
      <x:c r="K17" s="107" t="n">
        <x:v>629</x:v>
      </x:c>
      <x:c r="L17" s="107" t="n">
        <x:v>0</x:v>
      </x:c>
      <x:c r="M17" s="107" t="n">
        <x:v>0</x:v>
      </x:c>
      <x:c r="N17" s="107" t="n">
        <x:v>156</x:v>
      </x:c>
      <x:c r="O17" s="107" t="n">
        <x:v>8</x:v>
      </x:c>
      <x:c r="P17" s="107" t="n">
        <x:v>129</x:v>
      </x:c>
      <x:c r="Q17" s="108" t="n">
        <x:v>3</x:v>
      </x:c>
      <x:c r="R17" s="108" t="n">
        <x:v>50.3</x:v>
      </x:c>
      <x:c r="S17" s="108" t="n">
        <x:v>33.1</x:v>
      </x:c>
      <x:c r="T17" s="108" t="n">
        <x:v>2</x:v>
      </x:c>
      <x:c r="U17" s="108" t="n">
        <x:v>10.5</x:v>
      </x:c>
      <x:c r="V17" s="108" t="n">
        <x:v>8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167" t="s">
        <x:v>164</x:v>
      </x:c>
      <x:c r="B18" s="168" t="s">
        <x:v>165</x:v>
      </x:c>
      <x:c r="C18" s="167" t="s">
        <x:v>16</x:v>
      </x:c>
      <x:c r="D18" s="169" t="s">
        <x:v>157</x:v>
      </x:c>
      <x:c r="E18" s="170" t="s">
        <x:v>158</x:v>
      </x:c>
      <x:c r="F18" s="170" t="s">
        <x:v>159</x:v>
      </x:c>
      <x:c r="G18" s="170" t="s">
        <x:v>136</x:v>
      </x:c>
      <x:c r="H18" s="170" t="s">
        <x:v>16</x:v>
      </x:c>
      <x:c r="I18" s="170" t="s">
        <x:v>137</x:v>
      </x:c>
      <x:c r="J18" s="106" t="n"/>
      <x:c r="K18" s="107" t="n">
        <x:v>860</x:v>
      </x:c>
      <x:c r="L18" s="107" t="n">
        <x:v>0</x:v>
      </x:c>
      <x:c r="M18" s="107" t="n">
        <x:v>0</x:v>
      </x:c>
      <x:c r="N18" s="107" t="n">
        <x:v>169</x:v>
      </x:c>
      <x:c r="O18" s="107" t="n">
        <x:v>4</x:v>
      </x:c>
      <x:c r="P18" s="107" t="n">
        <x:v>145</x:v>
      </x:c>
      <x:c r="Q18" s="108" t="n">
        <x:v>1</x:v>
      </x:c>
      <x:c r="R18" s="108" t="n">
        <x:v>85.2</x:v>
      </x:c>
      <x:c r="S18" s="108" t="n">
        <x:v>16.6</x:v>
      </x:c>
      <x:c r="T18" s="108" t="n">
        <x:v>4</x:v>
      </x:c>
      <x:c r="U18" s="108" t="n">
        <x:v>12</x:v>
      </x:c>
      <x:c r="V18" s="108" t="n">
        <x:v>13</x:v>
      </x:c>
      <x:c r="W18" s="128">
        <x:f>SUM(Q18:V18)</x:f>
      </x:c>
      <x:c r="X18" s="128">
        <x:f>SUM(Q18:R18)</x:f>
      </x:c>
      <x:c r="Y18" s="130">
        <x:f>SUM(S18:V18)</x:f>
      </x:c>
    </x:row>
    <x:row r="19" spans="1:25" s="6" customFormat="1">
      <x:c r="A19" s="4" t="s">
        <x:v>166</x:v>
      </x:c>
      <x:c r="B19" s="2" t="s"/>
      <x:c r="C19" s="2" t="s"/>
      <x:c r="D19" s="3" t="s"/>
      <x:c r="E19" s="8" t="s"/>
      <x:c r="F19" s="8" t="s"/>
      <x:c r="G19" s="2" t="s"/>
      <x:c r="H19" s="2" t="s"/>
      <x:c r="I19" s="2" t="s"/>
      <x:c r="J19" s="2" t="s"/>
      <x:c r="K19" s="13">
        <x:f>SUM(K8:K18)</x:f>
      </x:c>
      <x:c r="L19" s="13">
        <x:f>SUM(L8:L18)</x:f>
      </x:c>
      <x:c r="M19" s="13">
        <x:f>SUM(M8:M18)</x:f>
      </x:c>
      <x:c r="N19" s="13">
        <x:f>SUM(N8:N18)</x:f>
      </x:c>
      <x:c r="O19" s="13">
        <x:f>SUM(O8:O18)</x:f>
      </x:c>
      <x:c r="P19" s="13">
        <x:f>SUM(P8:P18)</x:f>
      </x:c>
      <x:c r="Q19" s="79">
        <x:f>SUM(Q8:Q18)</x:f>
      </x:c>
      <x:c r="R19" s="79">
        <x:f>SUM(R8:R18)</x:f>
      </x:c>
      <x:c r="S19" s="79">
        <x:f>SUM(S8:S18)</x:f>
      </x:c>
      <x:c r="T19" s="79">
        <x:f>SUM(T8:T18)</x:f>
      </x:c>
      <x:c r="U19" s="79">
        <x:f>SUM(U8:U18)</x:f>
      </x:c>
      <x:c r="V19" s="79">
        <x:f>SUM(V8:V18)</x:f>
      </x:c>
      <x:c r="W19" s="79">
        <x:f>SUM(W8:W18)</x:f>
      </x:c>
      <x:c r="X19" s="79">
        <x:f>SUM(X8:X18)</x:f>
      </x:c>
      <x:c r="Y19" s="79">
        <x:f>SUM(Y8:Y18)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169</x:v>
      </x:c>
      <x:c r="E5" s="175" t="s"/>
      <x:c r="F5" s="175" t="s"/>
      <x:c r="G5" s="175" t="s"/>
      <x:c r="H5" s="175" t="s"/>
      <x:c r="I5" s="176" t="s"/>
      <x:c r="J5" s="177" t="s">
        <x:v>170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171</x:v>
      </x:c>
      <x:c r="S5" s="181" t="s"/>
      <x:c r="T5" s="182" t="s"/>
      <x:c r="U5" s="143" t="s">
        <x:v>172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173</x:v>
      </x:c>
      <x:c r="E6" s="155" t="s"/>
      <x:c r="F6" s="155" t="s"/>
      <x:c r="G6" s="89" t="s"/>
      <x:c r="H6" s="90" t="s"/>
      <x:c r="I6" s="75" t="s"/>
      <x:c r="J6" s="134" t="s">
        <x:v>174</x:v>
      </x:c>
      <x:c r="K6" s="135" t="s"/>
      <x:c r="L6" s="134" t="s">
        <x:v>175</x:v>
      </x:c>
      <x:c r="M6" s="135" t="s"/>
      <x:c r="N6" s="134" t="s">
        <x:v>176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177</x:v>
      </x:c>
      <x:c r="E7" s="100" t="s">
        <x:v>178</x:v>
      </x:c>
      <x:c r="F7" s="100" t="s">
        <x:v>179</x:v>
      </x:c>
      <x:c r="G7" s="113" t="s">
        <x:v>180</x:v>
      </x:c>
      <x:c r="H7" s="183" t="s">
        <x:v>181</x:v>
      </x:c>
      <x:c r="I7" s="113" t="s">
        <x:v>182</x:v>
      </x:c>
      <x:c r="J7" s="113" t="s">
        <x:v>183</x:v>
      </x:c>
      <x:c r="K7" s="183" t="s">
        <x:v>184</x:v>
      </x:c>
      <x:c r="L7" s="113" t="s">
        <x:v>185</x:v>
      </x:c>
      <x:c r="M7" s="183" t="s">
        <x:v>186</x:v>
      </x:c>
      <x:c r="N7" s="113" t="s">
        <x:v>187</x:v>
      </x:c>
      <x:c r="O7" s="183" t="s">
        <x:v>188</x:v>
      </x:c>
      <x:c r="P7" s="183" t="s">
        <x:v>189</x:v>
      </x:c>
      <x:c r="Q7" s="113" t="s">
        <x:v>190</x:v>
      </x:c>
      <x:c r="R7" s="113" t="s">
        <x:v>191</x:v>
      </x:c>
      <x:c r="S7" s="113" t="s">
        <x:v>192</x:v>
      </x:c>
      <x:c r="T7" s="11" t="s">
        <x:v>193</x:v>
      </x:c>
      <x:c r="U7" s="124" t="s">
        <x:v>194</x:v>
      </x:c>
      <x:c r="V7" s="124" t="s">
        <x:v>195</x:v>
      </x:c>
      <x:c r="W7" s="124" t="s">
        <x:v>196</x:v>
      </x:c>
      <x:c r="X7" s="124" t="s">
        <x:v>197</x:v>
      </x:c>
      <x:c r="Y7" s="124" t="s">
        <x:v>198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6211062</x:v>
      </x:c>
      <x:c r="E8" s="81" t="n">
        <x:v>971689</x:v>
      </x:c>
      <x:c r="F8" s="116" t="n">
        <x:v>3334780.08744696</x:v>
      </x:c>
      <x:c r="G8" s="81" t="n">
        <x:v>260752</x:v>
      </x:c>
      <x:c r="H8" s="81" t="n">
        <x:v>803784</x:v>
      </x:c>
      <x:c r="I8" s="117">
        <x:f>SUM(D8:H8)</x:f>
      </x:c>
      <x:c r="J8" s="81" t="n">
        <x:v>7242079</x:v>
      </x:c>
      <x:c r="K8" s="81" t="n">
        <x:v>0</x:v>
      </x:c>
      <x:c r="L8" s="81" t="n">
        <x:v>2942774</x:v>
      </x:c>
      <x:c r="M8" s="81" t="n">
        <x:v>0</x:v>
      </x:c>
      <x:c r="N8" s="81" t="n">
        <x:v>390078</x:v>
      </x:c>
      <x:c r="O8" s="81" t="n">
        <x:v>473578</x:v>
      </x:c>
      <x:c r="P8" s="81" t="n">
        <x:v>533558</x:v>
      </x:c>
      <x:c r="Q8" s="117">
        <x:f>SUM(J8:P8)</x:f>
      </x:c>
      <x:c r="R8" s="81" t="n">
        <x:v>10035006</x:v>
      </x:c>
      <x:c r="S8" s="81" t="n">
        <x:v>1547062</x:v>
      </x:c>
      <x:c r="T8" s="59">
        <x:f>SUM('Part C'!$R8:$S8)</x:f>
      </x:c>
      <x:c r="U8" s="81" t="n">
        <x:v>20029.9520958084</x:v>
      </x:c>
      <x:c r="V8" s="81" t="n">
        <x:v>3087.94810379242</x:v>
      </x:c>
      <x:c r="W8" s="81" t="n">
        <x:v>2881342.91053858</x:v>
      </x:c>
      <x:c r="X8" s="81" t="n">
        <x:v>14463410.9105386</x:v>
      </x:c>
      <x:c r="Y8" s="12" t="n">
        <x:v>28869.0836537696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4308008</x:v>
      </x:c>
      <x:c r="E9" s="81" t="n">
        <x:v>773414</x:v>
      </x:c>
      <x:c r="F9" s="116" t="n">
        <x:v>2359183.11821124</x:v>
      </x:c>
      <x:c r="G9" s="81" t="n">
        <x:v>213390</x:v>
      </x:c>
      <x:c r="H9" s="81" t="n">
        <x:v>435667</x:v>
      </x:c>
      <x:c r="I9" s="117">
        <x:f>SUM(D9:H9)</x:f>
      </x:c>
      <x:c r="J9" s="81" t="n">
        <x:v>5276885</x:v>
      </x:c>
      <x:c r="K9" s="81" t="n">
        <x:v>0</x:v>
      </x:c>
      <x:c r="L9" s="81" t="n">
        <x:v>1637459</x:v>
      </x:c>
      <x:c r="M9" s="81" t="n">
        <x:v>0</x:v>
      </x:c>
      <x:c r="N9" s="81" t="n">
        <x:v>481252</x:v>
      </x:c>
      <x:c r="O9" s="81" t="n">
        <x:v>365669</x:v>
      </x:c>
      <x:c r="P9" s="81" t="n">
        <x:v>328397</x:v>
      </x:c>
      <x:c r="Q9" s="117">
        <x:f>SUM(J9:P9)</x:f>
      </x:c>
      <x:c r="R9" s="81" t="n">
        <x:v>7636727</x:v>
      </x:c>
      <x:c r="S9" s="81" t="n">
        <x:v>452936</x:v>
      </x:c>
      <x:c r="T9" s="59">
        <x:f>SUM('Part C'!$R9:$S9)</x:f>
      </x:c>
      <x:c r="U9" s="81" t="n">
        <x:v>18626.1634146341</x:v>
      </x:c>
      <x:c r="V9" s="81" t="n">
        <x:v>1104.72195121951</x:v>
      </x:c>
      <x:c r="W9" s="81" t="n">
        <x:v>2357985.21620922</x:v>
      </x:c>
      <x:c r="X9" s="81" t="n">
        <x:v>10447648.2162092</x:v>
      </x:c>
      <x:c r="Y9" s="12" t="n">
        <x:v>25482.0688200225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3771355</x:v>
      </x:c>
      <x:c r="E10" s="81" t="n">
        <x:v>741337</x:v>
      </x:c>
      <x:c r="F10" s="116" t="n">
        <x:v>2095135.33496862</x:v>
      </x:c>
      <x:c r="G10" s="81" t="n">
        <x:v>200899</x:v>
      </x:c>
      <x:c r="H10" s="81" t="n">
        <x:v>409022</x:v>
      </x:c>
      <x:c r="I10" s="117">
        <x:f>SUM(D10:H10)</x:f>
      </x:c>
      <x:c r="J10" s="81" t="n">
        <x:v>4893220</x:v>
      </x:c>
      <x:c r="K10" s="81" t="n">
        <x:v>0</x:v>
      </x:c>
      <x:c r="L10" s="81" t="n">
        <x:v>1184965</x:v>
      </x:c>
      <x:c r="M10" s="81" t="n">
        <x:v>0</x:v>
      </x:c>
      <x:c r="N10" s="81" t="n">
        <x:v>393738</x:v>
      </x:c>
      <x:c r="O10" s="81" t="n">
        <x:v>431564</x:v>
      </x:c>
      <x:c r="P10" s="81" t="n">
        <x:v>314262</x:v>
      </x:c>
      <x:c r="Q10" s="117">
        <x:f>SUM(J10:P10)</x:f>
      </x:c>
      <x:c r="R10" s="81" t="n">
        <x:v>6662675</x:v>
      </x:c>
      <x:c r="S10" s="81" t="n">
        <x:v>555073</x:v>
      </x:c>
      <x:c r="T10" s="59">
        <x:f>SUM('Part C'!$R10:$S10)</x:f>
      </x:c>
      <x:c r="U10" s="81" t="n">
        <x:v>17260.8160621762</x:v>
      </x:c>
      <x:c r="V10" s="81" t="n">
        <x:v>1438.01295336788</x:v>
      </x:c>
      <x:c r="W10" s="81" t="n">
        <x:v>2219956.81330917</x:v>
      </x:c>
      <x:c r="X10" s="81" t="n">
        <x:v>9437704.81330917</x:v>
      </x:c>
      <x:c r="Y10" s="12" t="n">
        <x:v>24450.0124697129</x:v>
      </x:c>
    </x:row>
    <x:row r="11" spans="1:25" s="6" customFormat="1">
      <x:c r="A11" s="184" t="s">
        <x:v>143</x:v>
      </x:c>
      <x:c r="B11" s="184" t="s">
        <x:v>144</x:v>
      </x:c>
      <x:c r="C11" s="184" t="s">
        <x:v>16</x:v>
      </x:c>
      <x:c r="D11" s="81" t="n">
        <x:v>3131800</x:v>
      </x:c>
      <x:c r="E11" s="81" t="n">
        <x:v>743816</x:v>
      </x:c>
      <x:c r="F11" s="116" t="n">
        <x:v>1799356.13296226</x:v>
      </x:c>
      <x:c r="G11" s="81" t="n">
        <x:v>159782</x:v>
      </x:c>
      <x:c r="H11" s="81" t="n">
        <x:v>325614</x:v>
      </x:c>
      <x:c r="I11" s="117">
        <x:f>SUM(D11:H11)</x:f>
      </x:c>
      <x:c r="J11" s="81" t="n">
        <x:v>3889445</x:v>
      </x:c>
      <x:c r="K11" s="81" t="n">
        <x:v>0</x:v>
      </x:c>
      <x:c r="L11" s="81" t="n">
        <x:v>1186444</x:v>
      </x:c>
      <x:c r="M11" s="81" t="n">
        <x:v>0</x:v>
      </x:c>
      <x:c r="N11" s="81" t="n">
        <x:v>405124</x:v>
      </x:c>
      <x:c r="O11" s="81" t="n">
        <x:v>305164</x:v>
      </x:c>
      <x:c r="P11" s="81" t="n">
        <x:v>374191</x:v>
      </x:c>
      <x:c r="Q11" s="117">
        <x:f>SUM(J11:P11)</x:f>
      </x:c>
      <x:c r="R11" s="81" t="n">
        <x:v>5652819</x:v>
      </x:c>
      <x:c r="S11" s="81" t="n">
        <x:v>507550</x:v>
      </x:c>
      <x:c r="T11" s="59">
        <x:f>SUM('Part C'!$R11:$S11)</x:f>
      </x:c>
      <x:c r="U11" s="81" t="n">
        <x:v>18413.0912052117</x:v>
      </x:c>
      <x:c r="V11" s="81" t="n">
        <x:v>1653.25732899023</x:v>
      </x:c>
      <x:c r="W11" s="81" t="n">
        <x:v>1765613.32042983</x:v>
      </x:c>
      <x:c r="X11" s="81" t="n">
        <x:v>7925982.32042983</x:v>
      </x:c>
      <x:c r="Y11" s="12" t="n">
        <x:v>25817.5319883708</x:v>
      </x:c>
    </x:row>
    <x:row r="12" spans="1:25" s="6" customFormat="1">
      <x:c r="A12" s="184" t="s">
        <x:v>145</x:v>
      </x:c>
      <x:c r="B12" s="184" t="s">
        <x:v>146</x:v>
      </x:c>
      <x:c r="C12" s="184" t="s">
        <x:v>16</x:v>
      </x:c>
      <x:c r="D12" s="81" t="n">
        <x:v>23197225</x:v>
      </x:c>
      <x:c r="E12" s="81" t="n">
        <x:v>6598008</x:v>
      </x:c>
      <x:c r="F12" s="116" t="n">
        <x:v>13833216.508444</x:v>
      </x:c>
      <x:c r="G12" s="81" t="n">
        <x:v>1391054</x:v>
      </x:c>
      <x:c r="H12" s="81" t="n">
        <x:v>3472918</x:v>
      </x:c>
      <x:c r="I12" s="117">
        <x:f>SUM(D12:H12)</x:f>
      </x:c>
      <x:c r="J12" s="81" t="n">
        <x:v>31056707</x:v>
      </x:c>
      <x:c r="K12" s="81" t="n">
        <x:v>0</x:v>
      </x:c>
      <x:c r="L12" s="81" t="n">
        <x:v>6089838</x:v>
      </x:c>
      <x:c r="M12" s="81" t="n">
        <x:v>0</x:v>
      </x:c>
      <x:c r="N12" s="81" t="n">
        <x:v>3088952</x:v>
      </x:c>
      <x:c r="O12" s="81" t="n">
        <x:v>2080826</x:v>
      </x:c>
      <x:c r="P12" s="81" t="n">
        <x:v>6176098</x:v>
      </x:c>
      <x:c r="Q12" s="117">
        <x:f>SUM(J12:P12)</x:f>
      </x:c>
      <x:c r="R12" s="81" t="n">
        <x:v>45193143</x:v>
      </x:c>
      <x:c r="S12" s="81" t="n">
        <x:v>3299278</x:v>
      </x:c>
      <x:c r="T12" s="59">
        <x:f>SUM('Part C'!$R12:$S12)</x:f>
      </x:c>
      <x:c r="U12" s="81" t="n">
        <x:v>16732.0040725657</x:v>
      </x:c>
      <x:c r="V12" s="81" t="n">
        <x:v>1221.50240651611</x:v>
      </x:c>
      <x:c r="W12" s="81" t="n">
        <x:v>15533946.50971</x:v>
      </x:c>
      <x:c r="X12" s="81" t="n">
        <x:v>64026367.50971</x:v>
      </x:c>
      <x:c r="Y12" s="12" t="n">
        <x:v>23704.6899332506</x:v>
      </x:c>
    </x:row>
    <x:row r="13" spans="1:25" s="6" customFormat="1">
      <x:c r="A13" s="184" t="s">
        <x:v>150</x:v>
      </x:c>
      <x:c r="B13" s="184" t="s">
        <x:v>151</x:v>
      </x:c>
      <x:c r="C13" s="184" t="s">
        <x:v>16</x:v>
      </x:c>
      <x:c r="D13" s="81" t="n">
        <x:v>3612633</x:v>
      </x:c>
      <x:c r="E13" s="81" t="n">
        <x:v>735025</x:v>
      </x:c>
      <x:c r="F13" s="116" t="n">
        <x:v>2018513.98237659</x:v>
      </x:c>
      <x:c r="G13" s="81" t="n">
        <x:v>175396</x:v>
      </x:c>
      <x:c r="H13" s="81" t="n">
        <x:v>362318</x:v>
      </x:c>
      <x:c r="I13" s="117">
        <x:f>SUM(D13:H13)</x:f>
      </x:c>
      <x:c r="J13" s="81" t="n">
        <x:v>4561230</x:v>
      </x:c>
      <x:c r="K13" s="81" t="n">
        <x:v>0</x:v>
      </x:c>
      <x:c r="L13" s="81" t="n">
        <x:v>1220431</x:v>
      </x:c>
      <x:c r="M13" s="81" t="n">
        <x:v>0</x:v>
      </x:c>
      <x:c r="N13" s="81" t="n">
        <x:v>443468</x:v>
      </x:c>
      <x:c r="O13" s="81" t="n">
        <x:v>342878</x:v>
      </x:c>
      <x:c r="P13" s="81" t="n">
        <x:v>335879</x:v>
      </x:c>
      <x:c r="Q13" s="117">
        <x:f>SUM(J13:P13)</x:f>
      </x:c>
      <x:c r="R13" s="81" t="n">
        <x:v>6527146</x:v>
      </x:c>
      <x:c r="S13" s="81" t="n">
        <x:v>376740</x:v>
      </x:c>
      <x:c r="T13" s="59">
        <x:f>SUM('Part C'!$R13:$S13)</x:f>
      </x:c>
      <x:c r="U13" s="81" t="n">
        <x:v>19368.3857566766</x:v>
      </x:c>
      <x:c r="V13" s="81" t="n">
        <x:v>1117.92284866469</x:v>
      </x:c>
      <x:c r="W13" s="81" t="n">
        <x:v>1938148.82405489</x:v>
      </x:c>
      <x:c r="X13" s="81" t="n">
        <x:v>8842034.82405489</x:v>
      </x:c>
      <x:c r="Y13" s="12" t="n">
        <x:v>26237.4920595101</x:v>
      </x:c>
    </x:row>
    <x:row r="14" spans="1:25" s="6" customFormat="1">
      <x:c r="A14" s="184" t="s">
        <x:v>153</x:v>
      </x:c>
      <x:c r="B14" s="184" t="s">
        <x:v>154</x:v>
      </x:c>
      <x:c r="C14" s="184" t="s">
        <x:v>16</x:v>
      </x:c>
      <x:c r="D14" s="81" t="n">
        <x:v>3754120</x:v>
      </x:c>
      <x:c r="E14" s="81" t="n">
        <x:v>662608</x:v>
      </x:c>
      <x:c r="F14" s="116" t="n">
        <x:v>2050581.53708369</x:v>
      </x:c>
      <x:c r="G14" s="81" t="n">
        <x:v>160303</x:v>
      </x:c>
      <x:c r="H14" s="81" t="n">
        <x:v>326211</x:v>
      </x:c>
      <x:c r="I14" s="117">
        <x:f>SUM(D14:H14)</x:f>
      </x:c>
      <x:c r="J14" s="81" t="n">
        <x:v>3922664</x:v>
      </x:c>
      <x:c r="K14" s="81" t="n">
        <x:v>0</x:v>
      </x:c>
      <x:c r="L14" s="81" t="n">
        <x:v>2058061</x:v>
      </x:c>
      <x:c r="M14" s="81" t="n">
        <x:v>0</x:v>
      </x:c>
      <x:c r="N14" s="81" t="n">
        <x:v>409687</x:v>
      </x:c>
      <x:c r="O14" s="81" t="n">
        <x:v>254238</x:v>
      </x:c>
      <x:c r="P14" s="81" t="n">
        <x:v>309172</x:v>
      </x:c>
      <x:c r="Q14" s="117">
        <x:f>SUM(J14:P14)</x:f>
      </x:c>
      <x:c r="R14" s="81" t="n">
        <x:v>6335889</x:v>
      </x:c>
      <x:c r="S14" s="81" t="n">
        <x:v>617934</x:v>
      </x:c>
      <x:c r="T14" s="59">
        <x:f>SUM('Part C'!$R14:$S14)</x:f>
      </x:c>
      <x:c r="U14" s="81" t="n">
        <x:v>20571.0681818182</x:v>
      </x:c>
      <x:c r="V14" s="81" t="n">
        <x:v>2006.27922077922</x:v>
      </x:c>
      <x:c r="W14" s="81" t="n">
        <x:v>1771364.503884</x:v>
      </x:c>
      <x:c r="X14" s="81" t="n">
        <x:v>8725187.503884</x:v>
      </x:c>
      <x:c r="Y14" s="12" t="n">
        <x:v>28328.5308567662</x:v>
      </x:c>
    </x:row>
    <x:row r="15" spans="1:25" s="6" customFormat="1">
      <x:c r="A15" s="184" t="s">
        <x:v>155</x:v>
      </x:c>
      <x:c r="B15" s="184" t="s">
        <x:v>156</x:v>
      </x:c>
      <x:c r="C15" s="184" t="s">
        <x:v>16</x:v>
      </x:c>
      <x:c r="D15" s="81" t="n">
        <x:v>9695848</x:v>
      </x:c>
      <x:c r="E15" s="81" t="n">
        <x:v>1991912</x:v>
      </x:c>
      <x:c r="F15" s="116" t="n">
        <x:v>5426348.38864093</x:v>
      </x:c>
      <x:c r="G15" s="81" t="n">
        <x:v>494040</x:v>
      </x:c>
      <x:c r="H15" s="81" t="n">
        <x:v>1109962</x:v>
      </x:c>
      <x:c r="I15" s="117">
        <x:f>SUM(D15:H15)</x:f>
      </x:c>
      <x:c r="J15" s="81" t="n">
        <x:v>12560979</x:v>
      </x:c>
      <x:c r="K15" s="81" t="n">
        <x:v>0</x:v>
      </x:c>
      <x:c r="L15" s="81" t="n">
        <x:v>2830569</x:v>
      </x:c>
      <x:c r="M15" s="81" t="n">
        <x:v>0</x:v>
      </x:c>
      <x:c r="N15" s="81" t="n">
        <x:v>933672</x:v>
      </x:c>
      <x:c r="O15" s="81" t="n">
        <x:v>782180</x:v>
      </x:c>
      <x:c r="P15" s="81" t="n">
        <x:v>1610710</x:v>
      </x:c>
      <x:c r="Q15" s="117">
        <x:f>SUM(J15:P15)</x:f>
      </x:c>
      <x:c r="R15" s="81" t="n">
        <x:v>17927609</x:v>
      </x:c>
      <x:c r="S15" s="81" t="n">
        <x:v>790501</x:v>
      </x:c>
      <x:c r="T15" s="59">
        <x:f>SUM('Part C'!$R15:$S15)</x:f>
      </x:c>
      <x:c r="U15" s="81" t="n">
        <x:v>19593.0153005464</x:v>
      </x:c>
      <x:c r="V15" s="81" t="n">
        <x:v>863.935519125683</x:v>
      </x:c>
      <x:c r="W15" s="81" t="n">
        <x:v>5262332.86056447</x:v>
      </x:c>
      <x:c r="X15" s="81" t="n">
        <x:v>23980442.8605645</x:v>
      </x:c>
      <x:c r="Y15" s="12" t="n">
        <x:v>26208.134273841</x:v>
      </x:c>
    </x:row>
    <x:row r="16" spans="1:25" s="6" customFormat="1">
      <x:c r="A16" s="184" t="s">
        <x:v>160</x:v>
      </x:c>
      <x:c r="B16" s="184" t="s">
        <x:v>161</x:v>
      </x:c>
      <x:c r="C16" s="184" t="s">
        <x:v>16</x:v>
      </x:c>
      <x:c r="D16" s="81" t="n">
        <x:v>4018388</x:v>
      </x:c>
      <x:c r="E16" s="81" t="n">
        <x:v>690624</x:v>
      </x:c>
      <x:c r="F16" s="116" t="n">
        <x:v>2186282.03165455</x:v>
      </x:c>
      <x:c r="G16" s="81" t="n">
        <x:v>192571</x:v>
      </x:c>
      <x:c r="H16" s="81" t="n">
        <x:v>391232</x:v>
      </x:c>
      <x:c r="I16" s="117">
        <x:f>SUM(D16:H16)</x:f>
      </x:c>
      <x:c r="J16" s="81" t="n">
        <x:v>5080641</x:v>
      </x:c>
      <x:c r="K16" s="81" t="n">
        <x:v>0</x:v>
      </x:c>
      <x:c r="L16" s="81" t="n">
        <x:v>1322299</x:v>
      </x:c>
      <x:c r="M16" s="81" t="n">
        <x:v>0</x:v>
      </x:c>
      <x:c r="N16" s="81" t="n">
        <x:v>367074</x:v>
      </x:c>
      <x:c r="O16" s="81" t="n">
        <x:v>338571</x:v>
      </x:c>
      <x:c r="P16" s="81" t="n">
        <x:v>370512</x:v>
      </x:c>
      <x:c r="Q16" s="117">
        <x:f>SUM(J16:P16)</x:f>
      </x:c>
      <x:c r="R16" s="81" t="n">
        <x:v>7201680</x:v>
      </x:c>
      <x:c r="S16" s="81" t="n">
        <x:v>277417</x:v>
      </x:c>
      <x:c r="T16" s="59">
        <x:f>SUM('Part C'!$R16:$S16)</x:f>
      </x:c>
      <x:c r="U16" s="81" t="n">
        <x:v>19464</x:v>
      </x:c>
      <x:c r="V16" s="81" t="n">
        <x:v>749.775675675676</x:v>
      </x:c>
      <x:c r="W16" s="81" t="n">
        <x:v>2127937.87804247</x:v>
      </x:c>
      <x:c r="X16" s="81" t="n">
        <x:v>9607034.87804247</x:v>
      </x:c>
      <x:c r="Y16" s="12" t="n">
        <x:v>25964.9591298445</x:v>
      </x:c>
    </x:row>
    <x:row r="17" spans="1:25" s="6" customFormat="1">
      <x:c r="A17" s="184" t="s">
        <x:v>162</x:v>
      </x:c>
      <x:c r="B17" s="184" t="s">
        <x:v>163</x:v>
      </x:c>
      <x:c r="C17" s="184" t="s">
        <x:v>16</x:v>
      </x:c>
      <x:c r="D17" s="81" t="n">
        <x:v>6501219</x:v>
      </x:c>
      <x:c r="E17" s="81" t="n">
        <x:v>1191628</x:v>
      </x:c>
      <x:c r="F17" s="116" t="n">
        <x:v>3571605.50203899</x:v>
      </x:c>
      <x:c r="G17" s="81" t="n">
        <x:v>327371</x:v>
      </x:c>
      <x:c r="H17" s="81" t="n">
        <x:v>662503</x:v>
      </x:c>
      <x:c r="I17" s="117">
        <x:f>SUM(D17:H17)</x:f>
      </x:c>
      <x:c r="J17" s="81" t="n">
        <x:v>7528108</x:v>
      </x:c>
      <x:c r="K17" s="81" t="n">
        <x:v>0</x:v>
      </x:c>
      <x:c r="L17" s="81" t="n">
        <x:v>3026459</x:v>
      </x:c>
      <x:c r="M17" s="81" t="n">
        <x:v>0</x:v>
      </x:c>
      <x:c r="N17" s="81" t="n">
        <x:v>630295</x:v>
      </x:c>
      <x:c r="O17" s="81" t="n">
        <x:v>556876</x:v>
      </x:c>
      <x:c r="P17" s="81" t="n">
        <x:v>512589</x:v>
      </x:c>
      <x:c r="Q17" s="117">
        <x:f>SUM(J17:P17)</x:f>
      </x:c>
      <x:c r="R17" s="81" t="n">
        <x:v>11590795</x:v>
      </x:c>
      <x:c r="S17" s="81" t="n">
        <x:v>663532</x:v>
      </x:c>
      <x:c r="T17" s="59">
        <x:f>SUM('Part C'!$R17:$S17)</x:f>
      </x:c>
      <x:c r="U17" s="81" t="n">
        <x:v>18427.3370429253</x:v>
      </x:c>
      <x:c r="V17" s="81" t="n">
        <x:v>1054.89984101749</x:v>
      </x:c>
      <x:c r="W17" s="81" t="n">
        <x:v>3617494.39267219</x:v>
      </x:c>
      <x:c r="X17" s="81" t="n">
        <x:v>15871821.3926722</x:v>
      </x:c>
      <x:c r="Y17" s="12" t="n">
        <x:v>25233.4203381116</x:v>
      </x:c>
    </x:row>
    <x:row r="18" spans="1:25" s="6" customFormat="1">
      <x:c r="A18" s="184" t="s">
        <x:v>164</x:v>
      </x:c>
      <x:c r="B18" s="184" t="s">
        <x:v>165</x:v>
      </x:c>
      <x:c r="C18" s="184" t="s">
        <x:v>16</x:v>
      </x:c>
      <x:c r="D18" s="81" t="n">
        <x:v>9726388</x:v>
      </x:c>
      <x:c r="E18" s="81" t="n">
        <x:v>1964674</x:v>
      </x:c>
      <x:c r="F18" s="116" t="n">
        <x:v>5427881.42853731</x:v>
      </x:c>
      <x:c r="G18" s="81" t="n">
        <x:v>465969</x:v>
      </x:c>
      <x:c r="H18" s="81" t="n">
        <x:v>964911</x:v>
      </x:c>
      <x:c r="I18" s="117">
        <x:f>SUM(D18:H18)</x:f>
      </x:c>
      <x:c r="J18" s="81" t="n">
        <x:v>12909502</x:v>
      </x:c>
      <x:c r="K18" s="81" t="n">
        <x:v>0</x:v>
      </x:c>
      <x:c r="L18" s="81" t="n">
        <x:v>2339098</x:v>
      </x:c>
      <x:c r="M18" s="81" t="n">
        <x:v>0</x:v>
      </x:c>
      <x:c r="N18" s="81" t="n">
        <x:v>970609</x:v>
      </x:c>
      <x:c r="O18" s="81" t="n">
        <x:v>717874</x:v>
      </x:c>
      <x:c r="P18" s="81" t="n">
        <x:v>1612739</x:v>
      </x:c>
      <x:c r="Q18" s="117">
        <x:f>SUM(J18:P18)</x:f>
      </x:c>
      <x:c r="R18" s="81" t="n">
        <x:v>17874059</x:v>
      </x:c>
      <x:c r="S18" s="81" t="n">
        <x:v>675763</x:v>
      </x:c>
      <x:c r="T18" s="59">
        <x:f>SUM('Part C'!$R18:$S18)</x:f>
      </x:c>
      <x:c r="U18" s="81" t="n">
        <x:v>20783.7895348837</x:v>
      </x:c>
      <x:c r="V18" s="81" t="n">
        <x:v>785.770930232558</x:v>
      </x:c>
      <x:c r="W18" s="81" t="n">
        <x:v>4946017.77058519</x:v>
      </x:c>
      <x:c r="X18" s="81" t="n">
        <x:v>23495839.7705852</x:v>
      </x:c>
      <x:c r="Y18" s="12" t="n">
        <x:v>27320.7439192851</x:v>
      </x:c>
    </x:row>
    <x:row r="19" spans="1:25" s="3" customFormat="1" ht="15" customHeight="1">
      <x:c r="A19" s="4" t="s">
        <x:v>166</x:v>
      </x:c>
      <x:c r="B19" s="4" t="s"/>
      <x:c r="D19" s="14">
        <x:f>SUM(D8:D18)</x:f>
      </x:c>
      <x:c r="E19" s="14">
        <x:f>SUM(E8:E18)</x:f>
      </x:c>
      <x:c r="F19" s="14">
        <x:f>SUM(F8:F18)</x:f>
      </x:c>
      <x:c r="G19" s="14">
        <x:f>SUM(G8:G18)</x:f>
      </x:c>
      <x:c r="H19" s="14">
        <x:f>SUM(H8:H18)</x:f>
      </x:c>
      <x:c r="I19" s="14">
        <x:f>SUM(I8:I18)</x:f>
      </x:c>
      <x:c r="J19" s="14">
        <x:f>SUM(J8:J18)</x:f>
      </x:c>
      <x:c r="K19" s="14">
        <x:f>SUM(K8:K18)</x:f>
      </x:c>
      <x:c r="L19" s="14">
        <x:f>SUM(L8:L18)</x:f>
      </x:c>
      <x:c r="M19" s="14">
        <x:f>SUM(M8:M18)</x:f>
      </x:c>
      <x:c r="N19" s="14">
        <x:f>SUM(N8:N18)</x:f>
      </x:c>
      <x:c r="O19" s="14">
        <x:f>SUM(O8:O18)</x:f>
      </x:c>
      <x:c r="P19" s="14">
        <x:f>SUM(P8:P18)</x:f>
      </x:c>
      <x:c r="Q19" s="14">
        <x:f>SUM(Q8:Q18)</x:f>
      </x:c>
      <x:c r="R19" s="14">
        <x:f>SUM(R8:R18)</x:f>
      </x:c>
      <x:c r="S19" s="14">
        <x:f>SUM(S8:S18)</x:f>
      </x:c>
      <x:c r="T19" s="14">
        <x:f>SUM(T8:T18)</x:f>
      </x:c>
      <x:c r="W19" s="14">
        <x:f>SUM(W8:W18)</x:f>
      </x:c>
      <x:c r="X19" s="14">
        <x:f>SUM(X8:X18)</x:f>
      </x:c>
      <x:c r="Y1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3" sqref="I2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200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201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202</x:v>
      </x:c>
      <x:c r="G6" s="144" t="s"/>
      <x:c r="H6" s="144" t="s"/>
      <x:c r="I6" s="144" t="s"/>
      <x:c r="J6" s="135" t="s"/>
      <x:c r="K6" s="134" t="s">
        <x:v>203</x:v>
      </x:c>
      <x:c r="L6" s="144" t="s"/>
      <x:c r="M6" s="144" t="s"/>
      <x:c r="N6" s="135" t="s"/>
      <x:c r="O6" s="65" t="s"/>
      <x:c r="P6" s="134" t="s">
        <x:v>204</x:v>
      </x:c>
      <x:c r="Q6" s="144" t="s"/>
      <x:c r="R6" s="144" t="s"/>
      <x:c r="S6" s="144" t="s"/>
      <x:c r="T6" s="144" t="s"/>
      <x:c r="U6" s="144" t="s"/>
      <x:c r="V6" s="135" t="s"/>
      <x:c r="W6" s="67" t="s">
        <x:v>205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206</x:v>
      </x:c>
      <x:c r="E7" s="75" t="s">
        <x:v>207</x:v>
      </x:c>
      <x:c r="F7" s="75" t="s">
        <x:v>208</x:v>
      </x:c>
      <x:c r="G7" s="100" t="s">
        <x:v>209</x:v>
      </x:c>
      <x:c r="H7" s="100" t="s">
        <x:v>210</x:v>
      </x:c>
      <x:c r="I7" s="100" t="s">
        <x:v>211</x:v>
      </x:c>
      <x:c r="J7" s="113" t="s">
        <x:v>212</x:v>
      </x:c>
      <x:c r="K7" s="75" t="s">
        <x:v>213</x:v>
      </x:c>
      <x:c r="L7" s="100" t="s">
        <x:v>214</x:v>
      </x:c>
      <x:c r="M7" s="100" t="s">
        <x:v>215</x:v>
      </x:c>
      <x:c r="N7" s="75" t="s">
        <x:v>216</x:v>
      </x:c>
      <x:c r="O7" s="113" t="s">
        <x:v>217</x:v>
      </x:c>
      <x:c r="P7" s="75" t="s">
        <x:v>218</x:v>
      </x:c>
      <x:c r="Q7" s="100" t="s">
        <x:v>219</x:v>
      </x:c>
      <x:c r="R7" s="100" t="s">
        <x:v>220</x:v>
      </x:c>
      <x:c r="S7" s="100" t="s">
        <x:v>221</x:v>
      </x:c>
      <x:c r="T7" s="100" t="s">
        <x:v>222</x:v>
      </x:c>
      <x:c r="U7" s="100" t="s">
        <x:v>181</x:v>
      </x:c>
      <x:c r="V7" s="75" t="s">
        <x:v>223</x:v>
      </x:c>
      <x:c r="W7" s="75" t="s">
        <x:v>224</x:v>
      </x:c>
      <x:c r="X7" s="75" t="s">
        <x:v>225</x:v>
      </x:c>
      <x:c r="Y7" s="61" t="s">
        <x:v>192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143</x:v>
      </x:c>
      <x:c r="B11" s="184" t="s">
        <x:v>144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145</x:v>
      </x:c>
      <x:c r="B12" s="184" t="s">
        <x:v>146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150</x:v>
      </x:c>
      <x:c r="B13" s="184" t="s">
        <x:v>151</x:v>
      </x:c>
      <x:c r="C13" s="184" t="s">
        <x:v>16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153</x:v>
      </x:c>
      <x:c r="B14" s="184" t="s">
        <x:v>154</x:v>
      </x:c>
      <x:c r="C14" s="184" t="s">
        <x:v>16</x:v>
      </x:c>
      <x:c r="D14" s="185" t="s">
        <x:v>137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155</x:v>
      </x:c>
      <x:c r="B15" s="184" t="s">
        <x:v>156</x:v>
      </x:c>
      <x:c r="C15" s="184" t="s">
        <x:v>16</x:v>
      </x:c>
      <x:c r="D15" s="185" t="s">
        <x:v>137</x:v>
      </x:c>
      <x:c r="E15" s="170" t="s">
        <x:v>137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x14ac:dyDescent="0.3">
      <x:c r="A16" s="184" t="s">
        <x:v>160</x:v>
      </x:c>
      <x:c r="B16" s="184" t="s">
        <x:v>161</x:v>
      </x:c>
      <x:c r="C16" s="184" t="s">
        <x:v>16</x:v>
      </x:c>
      <x:c r="D16" s="185" t="s">
        <x:v>137</x:v>
      </x:c>
      <x:c r="E16" s="170" t="s">
        <x:v>137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/>
      <x:c r="P16" s="81" t="n"/>
      <x:c r="Q16" s="81" t="n"/>
      <x:c r="R16" s="81" t="n"/>
      <x:c r="S16" s="81" t="n"/>
      <x:c r="T16" s="81" t="n"/>
      <x:c r="U16" s="81" t="n"/>
      <x:c r="V16" s="117">
        <x:f>SUM(P16:U16)</x:f>
      </x:c>
      <x:c r="W16" s="81" t="n"/>
      <x:c r="X16" s="81" t="n"/>
      <x:c r="Y16" s="12" t="n"/>
    </x:row>
    <x:row r="17" spans="1:25" s="3" customFormat="1">
      <x:c r="A17" s="184" t="s">
        <x:v>162</x:v>
      </x:c>
      <x:c r="B17" s="184" t="s">
        <x:v>163</x:v>
      </x:c>
      <x:c r="C17" s="184" t="s">
        <x:v>16</x:v>
      </x:c>
      <x:c r="D17" s="185" t="s">
        <x:v>137</x:v>
      </x:c>
      <x:c r="E17" s="170" t="s">
        <x:v>137</x:v>
      </x:c>
      <x:c r="F17" s="119" t="n"/>
      <x:c r="G17" s="119" t="n"/>
      <x:c r="H17" s="119" t="n"/>
      <x:c r="I17" s="119" t="n"/>
      <x:c r="J17" s="120">
        <x:f>SUM(F17:I17)</x:f>
      </x:c>
      <x:c r="K17" s="81" t="n"/>
      <x:c r="L17" s="81" t="n"/>
      <x:c r="M17" s="81" t="n"/>
      <x:c r="N17" s="117">
        <x:f>SUM(K17:M17)</x:f>
      </x:c>
      <x:c r="O17" s="121" t="n"/>
      <x:c r="P17" s="81" t="n"/>
      <x:c r="Q17" s="81" t="n"/>
      <x:c r="R17" s="81" t="n"/>
      <x:c r="S17" s="81" t="n"/>
      <x:c r="T17" s="81" t="n"/>
      <x:c r="U17" s="81" t="n"/>
      <x:c r="V17" s="117">
        <x:f>SUM(P17:U17)</x:f>
      </x:c>
      <x:c r="W17" s="81" t="n"/>
      <x:c r="X17" s="81" t="n"/>
      <x:c r="Y17" s="12" t="n"/>
    </x:row>
    <x:row r="18" spans="1:25" s="3" customFormat="1">
      <x:c r="A18" s="184" t="s">
        <x:v>164</x:v>
      </x:c>
      <x:c r="B18" s="184" t="s">
        <x:v>165</x:v>
      </x:c>
      <x:c r="C18" s="184" t="s">
        <x:v>16</x:v>
      </x:c>
      <x:c r="D18" s="185" t="s">
        <x:v>137</x:v>
      </x:c>
      <x:c r="E18" s="170" t="s">
        <x:v>137</x:v>
      </x:c>
      <x:c r="F18" s="119" t="n"/>
      <x:c r="G18" s="119" t="n"/>
      <x:c r="H18" s="119" t="n"/>
      <x:c r="I18" s="119" t="n"/>
      <x:c r="J18" s="120">
        <x:f>SUM(F18:I18)</x:f>
      </x:c>
      <x:c r="K18" s="81" t="n"/>
      <x:c r="L18" s="81" t="n"/>
      <x:c r="M18" s="81" t="n"/>
      <x:c r="N18" s="117">
        <x:f>SUM(K18:M18)</x:f>
      </x:c>
      <x:c r="O18" s="121" t="n"/>
      <x:c r="P18" s="81" t="n"/>
      <x:c r="Q18" s="81" t="n"/>
      <x:c r="R18" s="81" t="n"/>
      <x:c r="S18" s="81" t="n"/>
      <x:c r="T18" s="81" t="n"/>
      <x:c r="U18" s="81" t="n"/>
      <x:c r="V18" s="117">
        <x:f>SUM(P18:U18)</x:f>
      </x:c>
      <x:c r="W18" s="81" t="n"/>
      <x:c r="X18" s="81" t="n"/>
      <x:c r="Y18" s="12" t="n"/>
    </x:row>
    <x:row r="19" spans="1:25" s="3" customFormat="1" ht="15" customHeight="1">
      <x:c r="A19" s="4" t="s">
        <x:v>226</x:v>
      </x:c>
      <x:c r="B19" s="4" t="s"/>
      <x:c r="C19" s="4" t="s"/>
      <x:c r="D19" s="4" t="s"/>
      <x:c r="E19" s="4" t="s"/>
      <x:c r="F19" s="13">
        <x:f>SUM(F8:F18)</x:f>
      </x:c>
      <x:c r="G19" s="13">
        <x:f>SUM(G8:G18)</x:f>
      </x:c>
      <x:c r="H19" s="13">
        <x:f>SUM(H8:H18)</x:f>
      </x:c>
      <x:c r="I19" s="13">
        <x:f>SUM(I8:I18)</x:f>
      </x:c>
      <x:c r="J19" s="13">
        <x:f>SUM(J8:J18)</x:f>
      </x:c>
      <x:c r="K19" s="14">
        <x:f>SUM(K8:K18)</x:f>
      </x:c>
      <x:c r="L19" s="14">
        <x:f>SUM(L8:L18)</x:f>
      </x:c>
      <x:c r="M19" s="14">
        <x:f>SUM(M8:M18)</x:f>
      </x:c>
      <x:c r="N19" s="14">
        <x:f>SUM(N8:N18)</x:f>
      </x:c>
      <x:c r="O19" s="79">
        <x:f>SUM(O8:O18)</x:f>
      </x:c>
      <x:c r="P19" s="14">
        <x:f>SUM(P8:P18)</x:f>
      </x:c>
      <x:c r="Q19" s="14">
        <x:f>SUM(Q8:Q18)</x:f>
      </x:c>
      <x:c r="R19" s="14">
        <x:f>SUM(R8:R18)</x:f>
      </x:c>
      <x:c r="S19" s="14">
        <x:f>SUM(S8:S18)</x:f>
      </x:c>
      <x:c r="T19" s="14">
        <x:f>SUM(T8:T18)</x:f>
      </x:c>
      <x:c r="U19" s="14">
        <x:f>SUM(U8:U18)</x:f>
      </x:c>
      <x:c r="V19" s="14">
        <x:f>SUM(V8:V18)</x:f>
      </x:c>
      <x:c r="W19" s="14">
        <x:f>SUM(W8:W18)</x:f>
      </x:c>
      <x:c r="X19" s="14">
        <x:f>SUM(X8:X18)</x:f>
      </x:c>
      <x:c r="Y19" s="14">
        <x:f>SUM(Y8:Y18)</x:f>
      </x:c>
    </x:row>
    <x:row r="20" spans="1:25" s="3" customFormat="1" ht="15" customHeight="1">
      <x:c r="A20" s="4" t="s"/>
      <x:c r="B20" s="4" t="s"/>
      <x:c r="C20" s="4" t="s"/>
      <x:c r="D20" s="4" t="s"/>
      <x:c r="E20" s="4" t="s"/>
      <x:c r="F20" s="13" t="s"/>
      <x:c r="G20" s="13" t="s"/>
      <x:c r="H20" s="13" t="s"/>
      <x:c r="I20" s="13" t="s"/>
      <x:c r="J20" s="13" t="s"/>
      <x:c r="K20" s="14" t="s"/>
      <x:c r="L20" s="14" t="s"/>
      <x:c r="M20" s="14" t="s"/>
      <x:c r="N20" s="14" t="s"/>
      <x:c r="O20" s="9" t="s"/>
      <x:c r="P20" s="14" t="s"/>
      <x:c r="Q20" s="14" t="s"/>
      <x:c r="R20" s="14" t="s"/>
      <x:c r="S20" s="14" t="s"/>
      <x:c r="T20" s="14" t="s"/>
      <x:c r="U20" s="14" t="s"/>
      <x:c r="V20" s="14" t="s"/>
      <x:c r="W20" s="14" t="s"/>
      <x:c r="X20" s="14" t="s"/>
      <x:c r="Y20" s="14" t="s"/>
    </x:row>
    <x:row r="21" spans="1:25" s="3" customFormat="1" ht="15" customHeight="1">
      <x:c r="D21" s="15" t="s"/>
      <x:c r="F21" s="4" t="s"/>
      <x:c r="I21" s="13" t="s"/>
    </x:row>
    <x:row r="22" spans="1:25" s="3" customFormat="1" ht="15" customHeight="1">
      <x:c r="D22" s="15" t="s"/>
      <x:c r="E22" s="15" t="s"/>
      <x:c r="F22" s="134" t="s">
        <x:v>227</x:v>
      </x:c>
      <x:c r="G22" s="144" t="s"/>
      <x:c r="H22" s="144" t="s"/>
      <x:c r="I22" s="144" t="s"/>
      <x:c r="J22" s="135" t="s"/>
      <x:c r="K22" s="134" t="s">
        <x:v>228</x:v>
      </x:c>
      <x:c r="L22" s="144" t="s"/>
      <x:c r="M22" s="144" t="s"/>
      <x:c r="N22" s="135" t="s"/>
    </x:row>
    <x:row r="23" spans="1:25" s="3" customFormat="1" ht="60" customHeight="1">
      <x:c r="A23" s="0" t="s"/>
      <x:c r="B23" s="0" t="s"/>
      <x:c r="C23" s="0" t="s"/>
      <x:c r="D23" s="15" t="s"/>
      <x:c r="E23" s="15" t="s">
        <x:v>229</x:v>
      </x:c>
      <x:c r="F23" s="97" t="s">
        <x:v>208</x:v>
      </x:c>
      <x:c r="G23" s="5" t="s">
        <x:v>209</x:v>
      </x:c>
      <x:c r="H23" s="5" t="s">
        <x:v>210</x:v>
      </x:c>
      <x:c r="I23" s="98" t="s">
        <x:v>211</x:v>
      </x:c>
      <x:c r="J23" s="11" t="s">
        <x:v>212</x:v>
      </x:c>
      <x:c r="K23" s="97" t="s">
        <x:v>213</x:v>
      </x:c>
      <x:c r="L23" s="5" t="s">
        <x:v>225</x:v>
      </x:c>
      <x:c r="M23" s="98" t="s">
        <x:v>230</x:v>
      </x:c>
      <x:c r="N23" s="61" t="s">
        <x:v>216</x:v>
      </x:c>
      <x:c r="O23" s="0" t="s"/>
      <x:c r="P23" s="0" t="s"/>
      <x:c r="Q23" s="0" t="s"/>
      <x:c r="R23" s="0" t="s"/>
      <x:c r="S23" s="0" t="s"/>
      <x:c r="T23" s="0" t="s"/>
      <x:c r="U23" s="0" t="s"/>
      <x:c r="V23" s="0" t="s"/>
      <x:c r="W23" s="0" t="s"/>
      <x:c r="X23" s="0" t="s"/>
      <x:c r="Y23" s="0" t="s"/>
    </x:row>
    <x:row r="24" spans="1:25" s="3" customFormat="1" ht="15" customHeight="1">
      <x:c r="A24" s="3" t="s">
        <x:v>231</x:v>
      </x:c>
      <x:c r="E24" s="16" t="n">
        <x:v>4</x:v>
      </x:c>
      <x:c r="F24" s="7" t="n">
        <x:v>192</x:v>
      </x:c>
      <x:c r="G24" s="7" t="n">
        <x:v>0</x:v>
      </x:c>
      <x:c r="H24" s="7" t="n">
        <x:v>0</x:v>
      </x:c>
      <x:c r="I24" s="7" t="n">
        <x:v>0</x:v>
      </x:c>
      <x:c r="J24" s="17">
        <x:f>SUM(F24:I24)</x:f>
      </x:c>
      <x:c r="K24" s="81" t="n">
        <x:v>0</x:v>
      </x:c>
      <x:c r="L24" s="81" t="n">
        <x:v>0</x:v>
      </x:c>
      <x:c r="M24" s="81" t="n">
        <x:v>1036800</x:v>
      </x:c>
      <x:c r="N24" s="59">
        <x:f>SUM(K24:M24)</x:f>
      </x:c>
    </x:row>
    <x:row r="25" spans="1:25" s="3" customFormat="1" ht="15" customHeight="1">
      <x:c r="F25" s="77" t="s"/>
      <x:c r="G25" s="77" t="s"/>
      <x:c r="H25" s="77" t="s"/>
      <x:c r="I25" s="77" t="s"/>
      <x:c r="J25" s="77" t="s"/>
      <x:c r="K25" s="78" t="s"/>
      <x:c r="L25" s="78" t="s"/>
      <x:c r="M25" s="78" t="s"/>
      <x:c r="N25" s="78" t="s"/>
    </x:row>
    <x:row r="26" spans="1:25" s="3" customFormat="1" ht="15" customHeight="1">
      <x:c r="A26" s="4" t="s">
        <x:v>232</x:v>
      </x:c>
      <x:c r="B26" s="4" t="s"/>
      <x:c r="C26" s="4" t="s"/>
      <x:c r="D26" s="4" t="s"/>
      <x:c r="E26" s="4" t="s"/>
      <x:c r="F26" s="13">
        <x:f>F19+F24</x:f>
      </x:c>
      <x:c r="G26" s="13">
        <x:f>G19+G24</x:f>
      </x:c>
      <x:c r="H26" s="13">
        <x:f>H19+H24</x:f>
      </x:c>
      <x:c r="I26" s="13">
        <x:f>I19+I24</x:f>
      </x:c>
      <x:c r="J26" s="13">
        <x:f>J19+J24</x:f>
      </x:c>
      <x:c r="K26" s="14">
        <x:f>K19+K24</x:f>
      </x:c>
      <x:c r="L26" s="14">
        <x:f>L19+L24</x:f>
      </x:c>
      <x:c r="M26" s="14">
        <x:f>M19+M24</x:f>
      </x:c>
      <x:c r="N26" s="14">
        <x:f>N19+N24</x:f>
      </x:c>
      <x:c r="O26" s="4" t="s"/>
      <x:c r="P26" s="4" t="s"/>
      <x:c r="Q26" s="4" t="s"/>
      <x:c r="R26" s="4" t="s"/>
      <x:c r="S26" s="4" t="s"/>
      <x:c r="T26" s="4" t="s"/>
      <x:c r="U26" s="4" t="s"/>
      <x:c r="V26" s="4" t="s"/>
      <x:c r="W26" s="4" t="s"/>
      <x:c r="X26" s="4" t="s"/>
      <x:c r="Y2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2:J22"/>
    <x:mergeCell ref="K22:N2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234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168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235</x:v>
      </x:c>
      <x:c r="E7" s="61" t="s">
        <x:v>236</x:v>
      </x:c>
      <x:c r="F7" s="61" t="s">
        <x:v>237</x:v>
      </x:c>
      <x:c r="G7" s="61" t="s">
        <x:v>238</x:v>
      </x:c>
      <x:c r="H7" s="61" t="s">
        <x:v>239</x:v>
      </x:c>
      <x:c r="I7" s="61" t="s">
        <x:v>240</x:v>
      </x:c>
      <x:c r="J7" s="61" t="s">
        <x:v>241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143</x:v>
      </x:c>
      <x:c r="B11" s="184" t="s">
        <x:v>144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145</x:v>
      </x:c>
      <x:c r="B12" s="184" t="s">
        <x:v>146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150</x:v>
      </x:c>
      <x:c r="B13" s="184" t="s">
        <x:v>151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153</x:v>
      </x:c>
      <x:c r="B14" s="184" t="s">
        <x:v>154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155</x:v>
      </x:c>
      <x:c r="B15" s="184" t="s">
        <x:v>156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160</x:v>
      </x:c>
      <x:c r="B16" s="184" t="s">
        <x:v>161</x:v>
      </x:c>
      <x:c r="C16" s="184" t="s">
        <x:v>16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162</x:v>
      </x:c>
      <x:c r="B17" s="184" t="s">
        <x:v>163</x:v>
      </x:c>
      <x:c r="C17" s="184" t="s">
        <x:v>16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>
      <x:c r="A18" s="184" t="s">
        <x:v>164</x:v>
      </x:c>
      <x:c r="B18" s="184" t="s">
        <x:v>165</x:v>
      </x:c>
      <x:c r="C18" s="184" t="s">
        <x:v>16</x:v>
      </x:c>
      <x:c r="D18" s="81" t="n"/>
      <x:c r="E18" s="12" t="n"/>
      <x:c r="F18" s="12" t="n"/>
      <x:c r="G18" s="126" t="n"/>
      <x:c r="H18" s="12" t="n"/>
      <x:c r="I18" s="126" t="n"/>
      <x:c r="J18" s="12" t="n"/>
    </x:row>
    <x:row r="19" spans="1:10" s="23" customFormat="1" ht="15" customHeight="1">
      <x:c r="A19" s="4" t="s">
        <x:v>166</x:v>
      </x:c>
      <x:c r="B19" s="4" t="s"/>
      <x:c r="C19" s="4" t="s"/>
      <x:c r="D19" s="14">
        <x:f>SUM(D8:D18)</x:f>
      </x:c>
      <x:c r="E19" s="14">
        <x:f>SUM(E8:E18)</x:f>
      </x:c>
      <x:c r="F19" s="14">
        <x:f>SUM(F8:F18)</x:f>
      </x:c>
      <x:c r="G19" s="187" t="s"/>
      <x:c r="H19" s="14">
        <x:f>SUM(H8:H18)</x:f>
      </x:c>
      <x:c r="I19" s="187" t="s"/>
      <x:c r="J19" s="14">
        <x:f>SUM(J8:J18)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242</x:v>
      </x:c>
      <x:c r="C1" s="82" t="s">
        <x:v>243</x:v>
      </x:c>
    </x:row>
    <x:row r="2" spans="1:9" x14ac:dyDescent="0.3">
      <x:c r="A2" s="2" t="s">
        <x:v>133</x:v>
      </x:c>
      <x:c r="B2" s="83" t="s">
        <x:v>184</x:v>
      </x:c>
      <x:c r="C2" s="83" t="s">
        <x:v>136</x:v>
      </x:c>
    </x:row>
    <x:row r="3" spans="1:9" x14ac:dyDescent="0.3">
      <x:c r="A3" s="2" t="s">
        <x:v>244</x:v>
      </x:c>
      <x:c r="B3" s="83" t="s">
        <x:v>245</x:v>
      </x:c>
      <x:c r="C3" s="83" t="s">
        <x:v>137</x:v>
      </x:c>
      <x:c r="D3" s="2" t="s">
        <x:v>133</x:v>
      </x:c>
      <x:c r="F3" s="2" t="s">
        <x:v>184</x:v>
      </x:c>
      <x:c r="H3" s="2" t="n">
        <x:v>2021</x:v>
      </x:c>
      <x:c r="I3" s="2" t="n">
        <x:v>2015</x:v>
      </x:c>
    </x:row>
    <x:row r="4" spans="1:9" x14ac:dyDescent="0.3">
      <x:c r="A4" s="2" t="s">
        <x:v>246</x:v>
      </x:c>
      <x:c r="B4" s="83" t="s">
        <x:v>247</x:v>
      </x:c>
      <x:c r="D4" s="2" t="s">
        <x:v>248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249</x:v>
      </x:c>
      <x:c r="B5" s="83" t="s">
        <x:v>250</x:v>
      </x:c>
      <x:c r="D5" s="2" t="s">
        <x:v>157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157</x:v>
      </x:c>
      <x:c r="B6" s="83" t="s">
        <x:v>251</x:v>
      </x:c>
      <x:c r="C6" s="0" t="s"/>
      <x:c r="D6" s="0" t="s">
        <x:v>244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252</x:v>
      </x:c>
      <x:c r="B7" s="83" t="s">
        <x:v>6</x:v>
      </x:c>
      <x:c r="D7" s="2" t="s">
        <x:v>147</x:v>
      </x:c>
      <x:c r="F7" s="2" t="n">
        <x:v>3</x:v>
      </x:c>
      <x:c r="I7" s="2" t="n">
        <x:v>2019</x:v>
      </x:c>
    </x:row>
    <x:row r="8" spans="1:9" x14ac:dyDescent="0.3">
      <x:c r="A8" s="2" t="s">
        <x:v>253</x:v>
      </x:c>
      <x:c r="B8" s="83" t="n">
        <x:v>5</x:v>
      </x:c>
      <x:c r="D8" s="2" t="s">
        <x:v>249</x:v>
      </x:c>
      <x:c r="F8" s="2" t="n">
        <x:v>4</x:v>
      </x:c>
      <x:c r="I8" s="2" t="n">
        <x:v>2020</x:v>
      </x:c>
    </x:row>
    <x:row r="9" spans="1:9" x14ac:dyDescent="0.3">
      <x:c r="A9" s="2" t="s">
        <x:v>254</x:v>
      </x:c>
      <x:c r="B9" s="83" t="n">
        <x:v>6</x:v>
      </x:c>
      <x:c r="D9" s="2" t="s">
        <x:v>246</x:v>
      </x:c>
      <x:c r="F9" s="2" t="n">
        <x:v>5</x:v>
      </x:c>
      <x:c r="I9" s="2" t="n">
        <x:v>2021</x:v>
      </x:c>
    </x:row>
    <x:row r="10" spans="1:9" x14ac:dyDescent="0.3">
      <x:c r="A10" s="2" t="s">
        <x:v>248</x:v>
      </x:c>
      <x:c r="B10" s="83" t="n">
        <x:v>7</x:v>
      </x:c>
      <x:c r="D10" s="2" t="s">
        <x:v>254</x:v>
      </x:c>
      <x:c r="F10" s="2" t="n">
        <x:v>6</x:v>
      </x:c>
      <x:c r="I10" s="2" t="n">
        <x:v>2022</x:v>
      </x:c>
    </x:row>
    <x:row r="11" spans="1:9" x14ac:dyDescent="0.3">
      <x:c r="A11" s="2" t="s">
        <x:v>147</x:v>
      </x:c>
      <x:c r="B11" s="83" t="n">
        <x:v>8</x:v>
      </x:c>
      <x:c r="D11" s="2" t="s">
        <x:v>252</x:v>
      </x:c>
      <x:c r="F11" s="2" t="n">
        <x:v>7</x:v>
      </x:c>
    </x:row>
    <x:row r="12" spans="1:9" x14ac:dyDescent="0.3">
      <x:c r="B12" s="83" t="n">
        <x:v>9</x:v>
      </x:c>
      <x:c r="D12" s="2" t="s">
        <x:v>253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252</x:v>
      </x:c>
      <x:c r="F16" s="2" t="n">
        <x:v>12</x:v>
      </x:c>
    </x:row>
    <x:row r="17" spans="1:9" x14ac:dyDescent="0.3">
      <x:c r="B17" s="83" t="s">
        <x:v>253</x:v>
      </x:c>
      <x:c r="F17" s="2" t="s">
        <x:v>252</x:v>
      </x:c>
    </x:row>
    <x:row r="18" spans="1:9" x14ac:dyDescent="0.3">
      <x:c r="B18" s="83" t="s">
        <x:v>254</x:v>
      </x:c>
      <x:c r="F18" s="2" t="s">
        <x:v>253</x:v>
      </x:c>
    </x:row>
    <x:row r="19" spans="1:9">
      <x:c r="F19" s="2" t="s">
        <x:v>254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