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328"/>
  <x:workbookPr filterPrivacy="1" showInkAnnotation="0" saveExternalLinkValues="0" codeName="ThisWorkbook"/>
  <xr:revisionPtr revIDLastSave="0" documentId="13_ncr:1_{20B0F4CB-207C-4CF3-BC62-A00A53A43B08}" xr6:coauthVersionLast="41" xr6:coauthVersionMax="41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715" yWindow="1965" windowWidth="26010" windowHeight="13425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A'!$C$85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D45" i="1"/>
  <x:c r="E45" i="1"/>
  <x:c r="C47" i="1"/>
  <x:c r="D47" i="1"/>
  <x:c r="E47" i="1"/>
  <x:c r="C53" i="1"/>
  <x:c r="C55" i="1"/>
  <x:c r="D55" i="1"/>
  <x:c r="E55" i="1"/>
  <x:c r="C56" i="1"/>
  <x:c r="D56" i="1"/>
  <x:c r="E56" i="1"/>
  <x:c r="C61" i="1"/>
  <x:c r="C62" i="1"/>
  <x:c r="C63" i="1"/>
  <x:c r="C64" i="1"/>
  <x:c r="C65" i="1"/>
  <x:c r="C66" i="1"/>
  <x:c r="D66" i="1"/>
  <x:c r="E66" i="1"/>
  <x:c r="F66" i="1"/>
  <x:c r="C67" i="1"/>
  <x:c r="D67" i="1"/>
  <x:c r="E67" i="1"/>
  <x:c r="C71" i="1"/>
  <x:c r="C72" i="1"/>
  <x:c r="C73" i="1"/>
  <x:c r="C74" i="1"/>
  <x:c r="C75" i="1"/>
  <x:c r="C76" i="1"/>
  <x:c r="C77" i="1"/>
  <x:c r="C78" i="1"/>
  <x:c r="D78" i="1"/>
  <x:c r="E78" i="1"/>
  <x:c r="F78" i="1"/>
  <x:c r="C79" i="1"/>
  <x:c r="D79" i="1"/>
  <x:c r="E79" i="1"/>
  <x:c r="C81" i="1"/>
  <x:c r="C82" i="1"/>
  <x:c r="D82" i="1"/>
  <x:c r="E82" i="1"/>
  <x:c r="C84" i="1"/>
  <x:c r="D84" i="1"/>
  <x:c r="E84" i="1"/>
  <x:c r="C85" i="1"/>
  <x:c r="D85" i="1"/>
  <x:c r="E85" i="1"/>
  <x:c r="C87" i="1"/>
  <x:c r="D87" i="1"/>
  <x:c r="E87" i="1"/>
  <x:c r="C88" i="1"/>
  <x:c r="C92" i="1"/>
  <x:c r="C93" i="1"/>
  <x:c r="C95" i="1"/>
  <x:c r="W8" i="9"/>
  <x:c r="W9" i="9"/>
  <x:c r="W10" i="9"/>
  <x:c r="W11" i="9"/>
  <x:c r="K12" i="9"/>
  <x:c r="L12" i="9"/>
  <x:c r="M12" i="9"/>
  <x:c r="N12" i="9"/>
  <x:c r="O12" i="9"/>
  <x:c r="P12" i="9"/>
  <x:c r="Q12" i="9"/>
  <x:c r="R12" i="9"/>
  <x:c r="S12" i="9"/>
  <x:c r="T12" i="9"/>
  <x:c r="U12" i="9"/>
  <x:c r="V12" i="9"/>
  <x:c r="W12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D12" i="10"/>
  <x:c r="E12" i="10"/>
  <x:c r="F12" i="10"/>
  <x:c r="G12" i="10"/>
  <x:c r="H12" i="10"/>
  <x:c r="I12" i="10"/>
  <x:c r="J12" i="10"/>
  <x:c r="K12" i="10"/>
  <x:c r="L12" i="10"/>
  <x:c r="M12" i="10"/>
  <x:c r="N12" i="10"/>
  <x:c r="O12" i="10"/>
  <x:c r="P12" i="10"/>
  <x:c r="Q12" i="10"/>
  <x:c r="R12" i="10"/>
  <x:c r="S12" i="10"/>
  <x:c r="T12" i="10"/>
  <x:c r="W12" i="10"/>
  <x:c r="X12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F12" i="11"/>
  <x:c r="G12" i="11"/>
  <x:c r="H12" i="11"/>
  <x:c r="I12" i="11"/>
  <x:c r="J12" i="11"/>
  <x:c r="K12" i="11"/>
  <x:c r="L12" i="11"/>
  <x:c r="M12" i="11"/>
  <x:c r="N12" i="11"/>
  <x:c r="O12" i="11"/>
  <x:c r="P12" i="11"/>
  <x:c r="Q12" i="11"/>
  <x:c r="R12" i="11"/>
  <x:c r="S12" i="11"/>
  <x:c r="T12" i="11"/>
  <x:c r="U12" i="11"/>
  <x:c r="V12" i="11"/>
  <x:c r="W12" i="11"/>
  <x:c r="X12" i="11"/>
  <x:c r="Y12" i="11"/>
  <x:c r="J17" i="11"/>
  <x:c r="N17" i="11"/>
  <x:c r="F19" i="11"/>
  <x:c r="G19" i="11"/>
  <x:c r="H19" i="11"/>
  <x:c r="I19" i="11"/>
  <x:c r="J19" i="11"/>
  <x:c r="K19" i="11"/>
  <x:c r="L19" i="11"/>
  <x:c r="M19" i="11"/>
  <x:c r="N19" i="11"/>
  <x:c r="D12" i="12"/>
  <x:c r="E12" i="12"/>
  <x:c r="F12" i="12"/>
  <x:c r="H12" i="12"/>
  <x:c r="J12" i="12"/>
</x:calcChain>
</file>

<file path=xl/sharedStrings.xml><?xml version="1.0" encoding="utf-8"?>
<x:sst xmlns:x="http://schemas.openxmlformats.org/spreadsheetml/2006/main" count="231" uniqueCount="231">
  <x:si>
    <x:t>Part A - District-Level Information</x:t>
  </x:si>
  <x:si>
    <x:t>School District Name</x:t>
  </x:si>
  <x:si>
    <x:t>Homer</x:t>
  </x:si>
  <x:si>
    <x:t>BEDS Code</x:t>
  </x:si>
  <x:si>
    <x:t>110701</x:t>
  </x:si>
  <x:si>
    <x:t>School Year</x:t>
  </x:si>
  <x:si>
    <x:t>2019-20</x:t>
  </x:si>
  <x:si>
    <x:t>I) Contact Information</x:t>
  </x:si>
  <x:si>
    <x:t>Mailing Address</x:t>
  </x:si>
  <x:si>
    <x:t>Contact First &amp; Last Name</x:t>
  </x:si>
  <x:si>
    <x:t>Thomas Turck</x:t>
  </x:si>
  <x:si>
    <x:t>Street Address Line 1</x:t>
  </x:si>
  <x:si>
    <x:t>PO Box 500, 80 S West Rd</x:t>
  </x:si>
  <x:si>
    <x:t>Title of Contact</x:t>
  </x:si>
  <x:si>
    <x:t>Superintendent</x:t>
  </x:si>
  <x:si>
    <x:t>Street Address Line 2</x:t>
  </x:si>
  <x:si>
    <x:t>Email Address</x:t>
  </x:si>
  <x:si>
    <x:t>tturck@homercentral.org</x:t>
  </x:si>
  <x:si>
    <x:t>City</x:t>
  </x:si>
  <x:si>
    <x:t>Phone Number</x:t>
  </x:si>
  <x:si>
    <x:t>6077497241</x:t>
  </x:si>
  <x:si>
    <x:t>Zip Code</x:t>
  </x:si>
  <x:si>
    <x:t>13077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</x:si>
  <x:si>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</x:si>
  <x:si>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</x:si>
  <x:si>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</x:si>
  <x:si>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</x:si>
  <x:si>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</x:si>
  <x:si>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</x:si>
  <x:si>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</x:si>
  <x:si>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</x:si>
  <x:si>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</x:si>
  <x:si>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</x:si>
  <x:si>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</x:si>
  <x:si>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</x:si>
  <x:si>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</x:si>
  <x:si>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</x:si>
  <x:si>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</x:si>
  <x:si>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</x:si>
  <x:si>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</x:si>
  <x:si>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</x:si>
  <x:si>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</x:si>
  <x:si>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</x:si>
  <x:si>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</x:si>
  <x:si>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</x:si>
  <x:si>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</x:si>
  <x:si>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</x:si>
  <x:si>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</x:si>
  <x:si>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</x:si>
  <x:si>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</x:si>
  <x:si>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</x:si>
  <x:si>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</x:si>
  <x:si>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</x:si>
  <x:si>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</x:si>
  <x:si>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</x:si>
  <x:si>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</x:si>
  <x:si>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Total Tuition/Payments to Non-District Schools Exclusions</x:t>
  </x:si>
  <x:si>
    <x:t>Total Exclusions</x:t>
  </x:si>
  <x:si>
    <x:t>D) Projected 2019-20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</x:si>
  <x:si>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</x:si>
  <x:si>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</x:si>
  <x:si>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</x:si>
  <x:si>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</x:si>
  <x:si>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</x:si>
  <x:si>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</x:si>
  <x:si>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</x:si>
  <x:si>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</x:si>
  <x:si>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A) General Support Costs</x:t>
  </x:si>
  <x:si>
    <x:t>(FTE Basis)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</x:si>
  <x:si>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</x:si>
  <x:si>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</x:si>
  <x:si>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</x:si>
  <x:si>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</x:si>
  <x:si>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</x:si>
  <x:si>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</x:si>
  <x:si>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</x:si>
  <x:si>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</x:si>
  <x:si>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</x:si>
  <x:si>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</x:si>
  <x:si>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</x:si>
  <x:si>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</x:si>
  <x:si>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</x:si>
  <x:si>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</x:si>
  <x:si>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</x:si>
  <x:si>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</x:si>
  <x:si>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</x:si>
  <x:si>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</x:si>
  <x:si>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</x:si>
  <x:si>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</x:si>
  <x:si>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</x:si>
  <x:si>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</x:si>
  <x:si>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</x:si>
  <x:si>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</x:si>
  <x:si>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</x:si>
  <x:si>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</x:si>
  <x:si>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</x:si>
  <x:si>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</x:si>
  <x:si>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</x:si>
  <x:si>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 (excl. Pre-K)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</x:si>
  <x:si>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</x:si>
  <x:si>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</x:si>
  <x:si>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</x:si>
  <x:si>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</x:si>
  <x:si>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</x:si>
  <x:si>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</x:si>
  <x:si>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</x:si>
  <x:si>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</x:si>
  <x:si>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</x:si>
  <x:si>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</x:si>
  <x:si>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</x:si>
  <x:si>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</x:si>
  <x:si>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</x:si>
  <x:si>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</x:si>
  <x:si>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</x:si>
  <x:si>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</x:si>
  <x:si>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</x:si>
  <x:si>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</x:si>
  <x:si>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</x:si>
  <x:si>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</x:si>
  <x:si>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</x:si>
  <x:si>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</x:si>
  <x:si>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</x:si>
  <x:si>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</x:si>
  <x:si>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110701060001</x:t>
  </x:si>
  <x:si>
    <x:t>HOMER SENIOR HIGH SCHOOL</x:t>
  </x:si>
  <x:si>
    <x:t>Senior High School</x:t>
  </x:si>
  <x:si>
    <x:t>9</x:t>
  </x:si>
  <x:si>
    <x:t>12</x:t>
  </x:si>
  <x:si>
    <x:t>Yes</x:t>
  </x:si>
  <x:si>
    <x:t>No</x:t>
  </x:si>
  <x:si>
    <x:t>110701060002</x:t>
  </x:si>
  <x:si>
    <x:t>HOMER ELEMENTARY SCHOOL</x:t>
  </x:si>
  <x:si>
    <x:t>Elementary School</x:t>
  </x:si>
  <x:si>
    <x:t>K</x:t>
  </x:si>
  <x:si>
    <x:t>2</x:t>
  </x:si>
  <x:si>
    <x:t>110701060003</x:t>
  </x:si>
  <x:si>
    <x:t>HOMER INTERMEDIATE SCHOOL</x:t>
  </x:si>
  <x:si>
    <x:t>3</x:t>
  </x:si>
  <x:si>
    <x:t>5</x:t>
  </x:si>
  <x:si>
    <x:t>110701060006</x:t>
  </x:si>
  <x:si>
    <x:t>HOMER JUNIOR HIGH SCHOOL</x:t>
  </x:si>
  <x:si>
    <x:t>Middle/Junior High School</x:t>
  </x:si>
  <x:si>
    <x:t>6</x:t>
  </x:si>
  <x:si>
    <x:t>8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</x:si>
  <x:si>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</x:si>
  <x:si>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</x:si>
  <x:si>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</x:si>
  <x:si>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</x:si>
  <x:si>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</x:si>
  <x:si>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</x:si>
  <x:si>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</x:si>
  <x:si>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</x:si>
  <x:si>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</x:si>
  <x:si>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</x:si>
  <x:si>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</x:si>
  <x:si>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</x:si>
  <x:si>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</x:si>
  <x:si>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</x:si>
  <x:si>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</x:si>
  <x:si>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</x:si>
  <x:si>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</x:si>
  <x:si>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</x:si>
  <x:si>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</x:si>
  <x:si>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</x:si>
  <x:si>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</x:si>
  <x:si>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</x:si>
  <x:si>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</x:si>
  <x:si>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</x:si>
  <x:si>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</x:si>
  <x:si>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</x:si>
  <x:si>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</x:si>
  <x:si>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</x:si>
  <x:si>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</x:si>
  <x:si>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</x:si>
  <x:si>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</x:si>
  <x:si>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</x:si>
  <x:si>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</x:si>
  <x:si>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</x:si>
  <x:si>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</x:si>
  <x:si>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</x:si>
  <x:si>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</x:si>
  <x:si>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</x:si>
  <x:si>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</x:si>
  <x:si>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</x:si>
  <x:si>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</x:si>
  <x:si>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</x:si>
  <x:si>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</x:si>
  <x:si>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</x:si>
  <x:si>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</x:si>
  <x:si>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</x:si>
  <x:si>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</x:si>
  <x:si>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Grants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</x:si>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</x:sst>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2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68" fontId="3" fillId="0" borderId="1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68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99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168" fontId="4" fillId="0" borderId="0" xfId="0" applyNumberFormat="1" applyFont="1" applyProtection="1"/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0" fontId="4" fillId="0" borderId="13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49" fontId="3" fillId="0" borderId="2" xfId="0" applyNumberFormat="1" applyFont="1" applyFill="1" applyBorder="1" applyAlignment="1" applyProtection="1">
      <x:alignment horizontal="center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1" xfId="0" applyNumberFormat="1" applyFont="1" applyFill="1" applyBorder="1" applyAlignment="1" applyProtection="1">
      <x:alignment horizontal="right" wrapText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172" fontId="3" fillId="0" borderId="1" xfId="0" applyNumberFormat="1" applyFont="1" applyFill="1" applyBorder="1" applyProtection="1">
      <x:protection locked="1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5"/>
  <x:sheetViews>
    <x:sheetView showGridLines="0" tabSelected="1" workbookViewId="0">
      <x:selection activeCell="B1" sqref="B1"/>
    </x:sheetView>
  </x:sheetViews>
  <x:sheetFormatPr defaultColWidth="9.140625" defaultRowHeight="16.5" x14ac:dyDescent="0.3"/>
  <x:cols>
    <x:col min="1" max="1" width="3" style="2" customWidth="1"/>
    <x:col min="2" max="2" width="62.855469" style="0" bestFit="1" customWidth="1"/>
    <x:col min="3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s="0" customFormat="1" ht="18" customHeight="1" x14ac:dyDescent="0.35">
      <x:c r="A1" s="25" t="s"/>
      <x:c r="B1" s="1" t="s">
        <x:v>0</x:v>
      </x:c>
      <x:c r="C1" s="0" t="s"/>
      <x:c r="D1" s="0" t="s"/>
      <x:c r="E1" s="0" t="s"/>
      <x:c r="F1" s="28" t="s">
        <x:v>1</x:v>
      </x:c>
      <x:c r="G1" s="155" t="s">
        <x:v>2</x:v>
      </x:c>
      <x:c r="H1" s="156" t="s"/>
    </x:row>
    <x:row r="2" spans="1:8" x14ac:dyDescent="0.3">
      <x:c r="A2" s="3" t="s"/>
      <x:c r="F2" s="28" t="s">
        <x:v>3</x:v>
      </x:c>
      <x:c r="G2" s="157" t="s">
        <x:v>4</x:v>
      </x:c>
      <x:c r="H2" s="158" t="s"/>
    </x:row>
    <x:row r="3" spans="1:8" x14ac:dyDescent="0.3">
      <x:c r="A3" s="3" t="s"/>
      <x:c r="F3" s="28" t="s">
        <x:v>5</x:v>
      </x:c>
      <x:c r="G3" s="157" t="s">
        <x:v>6</x:v>
      </x:c>
      <x:c r="H3" s="158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7" t="s">
        <x:v>10</x:v>
      </x:c>
      <x:c r="D6" s="159" t="s"/>
      <x:c r="E6" s="160" t="s">
        <x:v>11</x:v>
      </x:c>
      <x:c r="F6" s="3" t="s"/>
      <x:c r="G6" s="157" t="s">
        <x:v>12</x:v>
      </x:c>
      <x:c r="H6" s="159" t="s"/>
    </x:row>
    <x:row r="7" spans="1:8" x14ac:dyDescent="0.3">
      <x:c r="B7" s="34" t="s">
        <x:v>13</x:v>
      </x:c>
      <x:c r="C7" s="157" t="s">
        <x:v>14</x:v>
      </x:c>
      <x:c r="D7" s="159" t="s"/>
      <x:c r="E7" s="160" t="s">
        <x:v>15</x:v>
      </x:c>
      <x:c r="F7" s="3" t="s"/>
      <x:c r="G7" s="157" t="s"/>
      <x:c r="H7" s="159" t="s"/>
    </x:row>
    <x:row r="8" spans="1:8" x14ac:dyDescent="0.3">
      <x:c r="B8" s="34" t="s">
        <x:v>16</x:v>
      </x:c>
      <x:c r="C8" s="157" t="s">
        <x:v>17</x:v>
      </x:c>
      <x:c r="D8" s="159" t="s"/>
      <x:c r="E8" s="160" t="s">
        <x:v>18</x:v>
      </x:c>
      <x:c r="F8" s="3" t="s"/>
      <x:c r="G8" s="157" t="s">
        <x:v>2</x:v>
      </x:c>
      <x:c r="H8" s="159" t="s"/>
    </x:row>
    <x:row r="9" spans="1:8" x14ac:dyDescent="0.3">
      <x:c r="B9" s="38" t="s">
        <x:v>19</x:v>
      </x:c>
      <x:c r="C9" s="157" t="s">
        <x:v>20</x:v>
      </x:c>
      <x:c r="D9" s="159" t="s"/>
      <x:c r="E9" s="69" t="s">
        <x:v>21</x:v>
      </x:c>
      <x:c r="F9" s="39" t="s"/>
      <x:c r="G9" s="157" t="s">
        <x:v>22</x:v>
      </x:c>
      <x:c r="H9" s="15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23</x:v>
      </x:c>
    </x:row>
    <x:row r="12" spans="1:8" x14ac:dyDescent="0.3">
      <x:c r="B12" s="41" t="s"/>
      <x:c r="C12" s="58" t="s"/>
      <x:c r="D12" s="161" t="s">
        <x:v>24</x:v>
      </x:c>
      <x:c r="E12" s="162" t="s"/>
      <x:c r="F12" s="31" t="s"/>
      <x:c r="G12" s="31" t="s"/>
      <x:c r="H12" s="33" t="s"/>
    </x:row>
    <x:row r="13" spans="1:8" x14ac:dyDescent="0.3">
      <x:c r="B13" s="42" t="s">
        <x:v>25</x:v>
      </x:c>
      <x:c r="C13" s="52" t="s">
        <x:v>26</x:v>
      </x:c>
      <x:c r="D13" s="43" t="s">
        <x:v>27</x:v>
      </x:c>
      <x:c r="E13" s="43" t="s">
        <x:v>28</x:v>
      </x:c>
      <x:c r="F13" s="3" t="s"/>
      <x:c r="G13" s="3" t="s"/>
      <x:c r="H13" s="37" t="s"/>
    </x:row>
    <x:row r="14" spans="1:8" x14ac:dyDescent="0.3">
      <x:c r="B14" s="53" t="s">
        <x:v>29</x:v>
      </x:c>
      <x:c r="C14" s="10">
        <x:f>SUM(D14:E14)</x:f>
      </x:c>
      <x:c r="D14" s="10" t="n">
        <x:v>43220650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30</x:v>
      </x:c>
      <x:c r="C15" s="10">
        <x:f>SUM(D15:E15)</x:f>
      </x:c>
      <x:c r="D15" s="10" t="n">
        <x:v>0</x:v>
      </x:c>
      <x:c r="E15" s="10" t="n">
        <x:v>1067693</x:v>
      </x:c>
      <x:c r="F15" s="3" t="s"/>
      <x:c r="G15" s="3" t="s"/>
      <x:c r="H15" s="37" t="s"/>
    </x:row>
    <x:row r="16" spans="1:8" x14ac:dyDescent="0.3">
      <x:c r="B16" s="53" t="s">
        <x:v>31</x:v>
      </x:c>
      <x:c r="C16" s="10">
        <x:f>SUM(D16:E16)</x:f>
      </x:c>
      <x:c r="D16" s="10" t="n">
        <x:v>561325</x:v>
      </x:c>
      <x:c r="E16" s="10" t="n">
        <x:v>488000</x:v>
      </x:c>
      <x:c r="F16" s="3" t="s"/>
      <x:c r="G16" s="3" t="s"/>
      <x:c r="H16" s="37" t="s"/>
    </x:row>
    <x:row r="17" spans="1:8" x14ac:dyDescent="0.3">
      <x:c r="B17" s="53" t="s">
        <x:v>32</x:v>
      </x:c>
      <x:c r="C17" s="10">
        <x:f>SUM(D17:E17)</x:f>
      </x:c>
      <x:c r="D17" s="10" t="n">
        <x:v>308234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33</x:v>
      </x:c>
      <x:c r="C18" s="163">
        <x:f>SUM(C14:C17)</x:f>
      </x:c>
      <x:c r="D18" s="163">
        <x:f>SUM(D14:D17)</x:f>
      </x:c>
      <x:c r="E18" s="163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1" t="s">
        <x:v>24</x:v>
      </x:c>
      <x:c r="E20" s="162" t="s"/>
      <x:c r="F20" s="3" t="s"/>
      <x:c r="G20" s="3" t="s"/>
      <x:c r="H20" s="37" t="s"/>
    </x:row>
    <x:row r="21" spans="1:8" x14ac:dyDescent="0.3">
      <x:c r="B21" s="42" t="s">
        <x:v>34</x:v>
      </x:c>
      <x:c r="C21" s="51" t="s">
        <x:v>26</x:v>
      </x:c>
      <x:c r="D21" s="43" t="s">
        <x:v>27</x:v>
      </x:c>
      <x:c r="E21" s="43" t="s">
        <x:v>28</x:v>
      </x:c>
      <x:c r="F21" s="3" t="s"/>
      <x:c r="G21" s="3" t="s"/>
      <x:c r="H21" s="37" t="s"/>
    </x:row>
    <x:row r="22" spans="1:8" x14ac:dyDescent="0.3">
      <x:c r="B22" s="53" t="s">
        <x:v>35</x:v>
      </x:c>
      <x:c r="C22" s="10">
        <x:f>SUM(D22:E22)</x:f>
      </x:c>
      <x:c r="D22" s="10" t="n">
        <x:v>408234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36</x:v>
      </x:c>
      <x:c r="C23" s="10">
        <x:f>SUM(D23:E23)</x:f>
      </x:c>
      <x:c r="D23" s="10" t="n">
        <x:v>4223300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37</x:v>
      </x:c>
      <x:c r="C24" s="10">
        <x:f>SUM(D24:E24)</x:f>
      </x:c>
      <x:c r="D24" s="10" t="n">
        <x:v>561325</x:v>
      </x:c>
      <x:c r="E24" s="10" t="n">
        <x:v>488000</x:v>
      </x:c>
      <x:c r="F24" s="3" t="s"/>
      <x:c r="G24" s="3" t="s"/>
      <x:c r="H24" s="37" t="s"/>
    </x:row>
    <x:row r="25" spans="1:8" x14ac:dyDescent="0.3">
      <x:c r="B25" s="53" t="s">
        <x:v>38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39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40</x:v>
      </x:c>
      <x:c r="C27" s="10">
        <x:f>SUM(D27:E27)</x:f>
      </x:c>
      <x:c r="D27" s="10" t="n">
        <x:v>2282086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41</x:v>
      </x:c>
      <x:c r="C28" s="10">
        <x:f>SUM(D28:E28)</x:f>
      </x:c>
      <x:c r="D28" s="10" t="n">
        <x:v>558292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42</x:v>
      </x:c>
      <x:c r="C29" s="163">
        <x:f>SUM(C22:C28)</x:f>
      </x:c>
      <x:c r="D29" s="163">
        <x:f>SUM(D22:D28)</x:f>
      </x:c>
      <x:c r="E29" s="163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1" t="s">
        <x:v>24</x:v>
      </x:c>
      <x:c r="E31" s="162" t="s"/>
      <x:c r="G31" s="70" t="s"/>
      <x:c r="H31" s="37" t="s"/>
    </x:row>
    <x:row r="32" spans="1:8" x14ac:dyDescent="0.3">
      <x:c r="B32" s="42" t="s">
        <x:v>43</x:v>
      </x:c>
      <x:c r="C32" s="51" t="s">
        <x:v>26</x:v>
      </x:c>
      <x:c r="D32" s="43" t="s">
        <x:v>27</x:v>
      </x:c>
      <x:c r="E32" s="43" t="s">
        <x:v>28</x:v>
      </x:c>
      <x:c r="F32" s="64" t="s">
        <x:v>44</x:v>
      </x:c>
      <x:c r="G32" s="70" t="s"/>
      <x:c r="H32" s="37" t="s"/>
    </x:row>
    <x:row r="33" spans="1:8" x14ac:dyDescent="0.3">
      <x:c r="B33" s="53" t="s">
        <x:v>45</x:v>
      </x:c>
      <x:c r="C33" s="10">
        <x:f>SUM(D33:E33)</x:f>
      </x:c>
      <x:c r="D33" s="10" t="n">
        <x:v>481000</x:v>
      </x:c>
      <x:c r="E33" s="10" t="n">
        <x:v>0</x:v>
      </x:c>
      <x:c r="F33" s="7" t="n">
        <x:v>37</x:v>
      </x:c>
      <x:c r="G33" s="70" t="s"/>
      <x:c r="H33" s="37" t="s"/>
    </x:row>
    <x:row r="34" spans="1:8" x14ac:dyDescent="0.3">
      <x:c r="B34" s="53" t="s">
        <x:v>46</x:v>
      </x:c>
      <x:c r="C34" s="10">
        <x:f>SUM(D34:E34)</x:f>
      </x:c>
      <x:c r="D34" s="10" t="n">
        <x:v>50000</x:v>
      </x:c>
      <x:c r="E34" s="10" t="n">
        <x:v>0</x:v>
      </x:c>
      <x:c r="F34" s="7" t="n">
        <x:v>3</x:v>
      </x:c>
      <x:c r="G34" s="70" t="s"/>
      <x:c r="H34" s="37" t="s"/>
    </x:row>
    <x:row r="35" spans="1:8" x14ac:dyDescent="0.3">
      <x:c r="B35" s="53" t="s">
        <x:v>47</x:v>
      </x:c>
      <x:c r="C35" s="10">
        <x:f>SUM(D35:E35)</x:f>
      </x:c>
      <x:c r="D35" s="10" t="n">
        <x:v>200000</x:v>
      </x:c>
      <x:c r="E35" s="10" t="n">
        <x:v>0</x:v>
      </x:c>
      <x:c r="F35" s="7" t="n">
        <x:v>2</x:v>
      </x:c>
      <x:c r="G35" s="70" t="s"/>
      <x:c r="H35" s="37" t="s"/>
    </x:row>
    <x:row r="36" spans="1:8" x14ac:dyDescent="0.3">
      <x:c r="B36" s="53" t="s">
        <x:v>48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70" t="s"/>
      <x:c r="H36" s="37" t="s"/>
    </x:row>
    <x:row r="37" spans="1:8" x14ac:dyDescent="0.3">
      <x:c r="B37" s="53" t="s">
        <x:v>49</x:v>
      </x:c>
      <x:c r="C37" s="10">
        <x:f>SUM(D37:E37)</x:f>
      </x:c>
      <x:c r="D37" s="10" t="n">
        <x:v>0</x:v>
      </x:c>
      <x:c r="E37" s="10" t="n">
        <x:v>0</x:v>
      </x:c>
      <x:c r="F37" s="7" t="n">
        <x:v>0</x:v>
      </x:c>
      <x:c r="G37" s="70" t="s"/>
      <x:c r="H37" s="37" t="s"/>
    </x:row>
    <x:row r="38" spans="1:8" x14ac:dyDescent="0.3">
      <x:c r="B38" s="53" t="s">
        <x:v>50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70" t="s"/>
      <x:c r="H38" s="37" t="s"/>
    </x:row>
    <x:row r="39" spans="1:8" x14ac:dyDescent="0.3">
      <x:c r="B39" s="53" t="s">
        <x:v>51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70" t="s"/>
      <x:c r="H39" s="37" t="s"/>
    </x:row>
    <x:row r="40" spans="1:8" x14ac:dyDescent="0.3">
      <x:c r="B40" s="53" t="s">
        <x:v>52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70" t="s"/>
      <x:c r="H40" s="37" t="s"/>
    </x:row>
    <x:row r="41" spans="1:8" x14ac:dyDescent="0.3">
      <x:c r="B41" s="53" t="s">
        <x:v>53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70" t="s"/>
      <x:c r="H41" s="37" t="s"/>
    </x:row>
    <x:row r="42" spans="1:8" x14ac:dyDescent="0.3">
      <x:c r="B42" s="53" t="s">
        <x:v>54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70" t="s"/>
      <x:c r="H42" s="37" t="s"/>
    </x:row>
    <x:row r="43" spans="1:8" x14ac:dyDescent="0.3">
      <x:c r="B43" s="53" t="s">
        <x:v>55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70" t="s"/>
      <x:c r="H43" s="37" t="s"/>
    </x:row>
    <x:row r="44" spans="1:8" x14ac:dyDescent="0.3">
      <x:c r="B44" s="53" t="s">
        <x:v>41</x:v>
      </x:c>
      <x:c r="C44" s="10">
        <x:f>SUM(D44:E44)</x:f>
      </x:c>
      <x:c r="D44" s="10" t="n">
        <x:v>0</x:v>
      </x:c>
      <x:c r="E44" s="10" t="n">
        <x:v>0</x:v>
      </x:c>
      <x:c r="F44" s="3" t="s"/>
      <x:c r="G44" s="3" t="s"/>
      <x:c r="H44" s="37" t="s"/>
    </x:row>
    <x:row r="45" spans="1:8" x14ac:dyDescent="0.3">
      <x:c r="B45" s="44" t="s">
        <x:v>56</x:v>
      </x:c>
      <x:c r="C45" s="163">
        <x:f>SUM(C33:C44)</x:f>
      </x:c>
      <x:c r="D45" s="163">
        <x:f>SUM(D33:D44)</x:f>
      </x:c>
      <x:c r="E45" s="163">
        <x:f>SUM(E33:E44)</x:f>
      </x:c>
      <x:c r="F45" s="13" t="s"/>
      <x:c r="G45" s="70" t="s"/>
      <x:c r="H45" s="37" t="s"/>
    </x:row>
    <x:row r="46" spans="1:8" x14ac:dyDescent="0.3">
      <x:c r="B46" s="44" t="s"/>
      <x:c r="C46" s="164" t="s"/>
      <x:c r="D46" s="164" t="s"/>
      <x:c r="E46" s="164" t="s"/>
      <x:c r="F46" s="3" t="s"/>
      <x:c r="G46" s="3" t="s"/>
      <x:c r="H46" s="37" t="s"/>
    </x:row>
    <x:row r="47" spans="1:8" x14ac:dyDescent="0.3">
      <x:c r="B47" s="44" t="s">
        <x:v>57</x:v>
      </x:c>
      <x:c r="C47" s="163">
        <x:f>SUM(C29,C45)</x:f>
      </x:c>
      <x:c r="D47" s="163">
        <x:f>SUM(D29,D45)</x:f>
      </x:c>
      <x:c r="E47" s="163">
        <x:f>SUM(E29,E45)</x:f>
      </x:c>
      <x:c r="F47" s="3" t="s"/>
      <x:c r="G47" s="3" t="s"/>
      <x:c r="H47" s="37" t="s"/>
    </x:row>
    <x:row r="48" spans="1:8" x14ac:dyDescent="0.3">
      <x:c r="B48" s="44" t="s"/>
      <x:c r="C48" s="163" t="s"/>
      <x:c r="D48" s="163" t="s"/>
      <x:c r="E48" s="163" t="s"/>
      <x:c r="F48" s="3" t="s"/>
      <x:c r="G48" s="3" t="s"/>
      <x:c r="H48" s="37" t="s"/>
    </x:row>
    <x:row r="49" spans="1:8" x14ac:dyDescent="0.3">
      <x:c r="B49" s="165" t="s">
        <x:v>58</x:v>
      </x:c>
      <x:c r="C49" s="163" t="s"/>
      <x:c r="D49" s="163" t="s"/>
      <x:c r="E49" s="163" t="s"/>
      <x:c r="F49" s="3" t="s"/>
      <x:c r="G49" s="3" t="s"/>
      <x:c r="H49" s="37" t="s"/>
    </x:row>
    <x:row r="50" spans="1:8" x14ac:dyDescent="0.3">
      <x:c r="B50" s="53" t="s">
        <x:v>59</x:v>
      </x:c>
      <x:c r="C50" s="7" t="n">
        <x:v>1922</x:v>
      </x:c>
      <x:c r="D50" s="163" t="s"/>
      <x:c r="E50" s="163" t="s"/>
      <x:c r="F50" s="3" t="s"/>
      <x:c r="G50" s="3" t="s"/>
      <x:c r="H50" s="37" t="s"/>
    </x:row>
    <x:row r="51" spans="1:8" x14ac:dyDescent="0.3">
      <x:c r="B51" s="53" t="s">
        <x:v>60</x:v>
      </x:c>
      <x:c r="C51" s="7" t="n">
        <x:v>72</x:v>
      </x:c>
      <x:c r="D51" s="163" t="s"/>
      <x:c r="E51" s="163" t="s"/>
      <x:c r="F51" s="3" t="s"/>
      <x:c r="G51" s="3" t="s"/>
      <x:c r="H51" s="37" t="s"/>
    </x:row>
    <x:row r="52" spans="1:8" x14ac:dyDescent="0.3">
      <x:c r="B52" s="53" t="s">
        <x:v>61</x:v>
      </x:c>
      <x:c r="C52" s="7" t="n">
        <x:v>0</x:v>
      </x:c>
      <x:c r="D52" s="163" t="s"/>
      <x:c r="E52" s="163" t="s"/>
      <x:c r="F52" s="3" t="s"/>
      <x:c r="G52" s="3" t="s"/>
      <x:c r="H52" s="37" t="s"/>
    </x:row>
    <x:row r="53" spans="1:8" x14ac:dyDescent="0.3">
      <x:c r="B53" s="53" t="s">
        <x:v>62</x:v>
      </x:c>
      <x:c r="C53" s="13">
        <x:f>SUM(C50:C52)</x:f>
      </x:c>
      <x:c r="D53" s="163" t="s"/>
      <x:c r="E53" s="163" t="s"/>
      <x:c r="F53" s="3" t="s"/>
      <x:c r="G53" s="3" t="s"/>
      <x:c r="H53" s="37" t="s"/>
    </x:row>
    <x:row r="54" spans="1:8" x14ac:dyDescent="0.3">
      <x:c r="B54" s="34" t="s"/>
      <x:c r="C54" s="27" t="s"/>
      <x:c r="D54" s="27" t="s"/>
      <x:c r="E54" s="27" t="s"/>
      <x:c r="F54" s="3" t="s"/>
      <x:c r="H54" s="37" t="s"/>
    </x:row>
    <x:row r="55" spans="1:8" x14ac:dyDescent="0.3">
      <x:c r="B55" s="44" t="s">
        <x:v>63</x:v>
      </x:c>
      <x:c r="C55" s="163">
        <x:f>C18-C47</x:f>
      </x:c>
      <x:c r="D55" s="163">
        <x:f>D18-D47</x:f>
      </x:c>
      <x:c r="E55" s="163">
        <x:f>E18-E47</x:f>
      </x:c>
      <x:c r="F55" s="3" t="s"/>
      <x:c r="G55" s="3" t="s"/>
      <x:c r="H55" s="37" t="s"/>
    </x:row>
    <x:row r="56" spans="1:8" x14ac:dyDescent="0.3">
      <x:c r="B56" s="49" t="s">
        <x:v>64</x:v>
      </x:c>
      <x:c r="C56" s="50" t="str">
        <x:f>IFERROR(C55/$C$53,"")</x:f>
      </x:c>
      <x:c r="D56" s="50" t="str">
        <x:f>IFERROR(SUM(D55)/SUM($C$53),"")</x:f>
      </x:c>
      <x:c r="E56" s="50" t="str">
        <x:f>IFERROR(SUM(E55)/SUM($C$53),"")</x:f>
      </x:c>
      <x:c r="F56" s="39" t="s"/>
      <x:c r="G56" s="39" t="s"/>
      <x:c r="H56" s="40" t="s"/>
    </x:row>
    <x:row r="57" spans="1:8" x14ac:dyDescent="0.3">
      <x:c r="C57" s="30" t="s"/>
      <x:c r="D57" s="30" t="s"/>
      <x:c r="E57" s="30" t="s"/>
      <x:c r="F57" s="31" t="s"/>
      <x:c r="G57" s="31" t="s"/>
      <x:c r="H57" s="31" t="s"/>
    </x:row>
    <x:row r="58" spans="1:8" x14ac:dyDescent="0.3">
      <x:c r="B58" s="4" t="s">
        <x:v>65</x:v>
      </x:c>
      <x:c r="C58" s="27" t="s"/>
      <x:c r="D58" s="27" t="s"/>
      <x:c r="E58" s="27" t="s"/>
      <x:c r="F58" s="3" t="s"/>
      <x:c r="G58" s="3" t="s"/>
      <x:c r="H58" s="39" t="s"/>
    </x:row>
    <x:row r="59" spans="1:8" x14ac:dyDescent="0.3">
      <x:c r="B59" s="41" t="s"/>
      <x:c r="C59" s="30" t="s"/>
      <x:c r="D59" s="161" t="s">
        <x:v>24</x:v>
      </x:c>
      <x:c r="E59" s="162" t="s"/>
      <x:c r="F59" s="61" t="s">
        <x:v>66</x:v>
      </x:c>
      <x:c r="G59" s="31" t="s"/>
      <x:c r="H59" s="33" t="s"/>
    </x:row>
    <x:row r="60" spans="1:8" x14ac:dyDescent="0.3">
      <x:c r="B60" s="42" t="s">
        <x:v>67</x:v>
      </x:c>
      <x:c r="C60" s="51" t="s">
        <x:v>26</x:v>
      </x:c>
      <x:c r="D60" s="43" t="s">
        <x:v>27</x:v>
      </x:c>
      <x:c r="E60" s="43" t="s">
        <x:v>28</x:v>
      </x:c>
      <x:c r="F60" s="67" t="s">
        <x:v>68</x:v>
      </x:c>
      <x:c r="G60" s="3" t="s"/>
      <x:c r="H60" s="37" t="s"/>
    </x:row>
    <x:row r="61" spans="1:8" x14ac:dyDescent="0.3">
      <x:c r="B61" s="53" t="s">
        <x:v>69</x:v>
      </x:c>
      <x:c r="C61" s="10">
        <x:f>SUM(D61:E61)</x:f>
      </x:c>
      <x:c r="D61" s="10" t="n">
        <x:v>25217</x:v>
      </x:c>
      <x:c r="E61" s="10" t="n">
        <x:v>0</x:v>
      </x:c>
      <x:c r="F61" s="84" t="n">
        <x:v>1</x:v>
      </x:c>
      <x:c r="G61" s="3" t="s"/>
      <x:c r="H61" s="37" t="s"/>
    </x:row>
    <x:row r="62" spans="1:8" x14ac:dyDescent="0.3">
      <x:c r="B62" s="53" t="s">
        <x:v>70</x:v>
      </x:c>
      <x:c r="C62" s="10">
        <x:f>SUM(D62:E62)</x:f>
      </x:c>
      <x:c r="D62" s="10" t="n">
        <x:v>906117</x:v>
      </x:c>
      <x:c r="E62" s="10" t="n">
        <x:v>0</x:v>
      </x:c>
      <x:c r="F62" s="84" t="n">
        <x:v>6</x:v>
      </x:c>
      <x:c r="G62" s="3" t="s"/>
      <x:c r="H62" s="37" t="s"/>
    </x:row>
    <x:row r="63" spans="1:8" x14ac:dyDescent="0.3">
      <x:c r="B63" s="53" t="s">
        <x:v>71</x:v>
      </x:c>
      <x:c r="C63" s="10">
        <x:f>SUM(D63:E63)</x:f>
      </x:c>
      <x:c r="D63" s="10" t="n">
        <x:v>2347617</x:v>
      </x:c>
      <x:c r="E63" s="10" t="n">
        <x:v>0</x:v>
      </x:c>
      <x:c r="F63" s="84" t="n">
        <x:v>26</x:v>
      </x:c>
      <x:c r="G63" s="3" t="s"/>
      <x:c r="H63" s="37" t="s"/>
    </x:row>
    <x:row r="64" spans="1:8" x14ac:dyDescent="0.3">
      <x:c r="B64" s="53" t="s">
        <x:v>72</x:v>
      </x:c>
      <x:c r="C64" s="10">
        <x:f>SUM(D64:E64)</x:f>
      </x:c>
      <x:c r="D64" s="10" t="n">
        <x:v>528859</x:v>
      </x:c>
      <x:c r="E64" s="10" t="n">
        <x:v>0</x:v>
      </x:c>
      <x:c r="F64" s="84" t="n">
        <x:v>0</x:v>
      </x:c>
      <x:c r="G64" s="3" t="s"/>
      <x:c r="H64" s="37" t="s"/>
    </x:row>
    <x:row r="65" spans="1:8" x14ac:dyDescent="0.3">
      <x:c r="B65" s="53" t="s">
        <x:v>73</x:v>
      </x:c>
      <x:c r="C65" s="10">
        <x:f>SUM(D65:E65)</x:f>
      </x:c>
      <x:c r="D65" s="10" t="n">
        <x:v>810960</x:v>
      </x:c>
      <x:c r="E65" s="10" t="n">
        <x:v>0</x:v>
      </x:c>
      <x:c r="F65" s="166" t="s"/>
      <x:c r="G65" s="3" t="s"/>
      <x:c r="H65" s="37" t="s"/>
    </x:row>
    <x:row r="66" spans="1:8" x14ac:dyDescent="0.3">
      <x:c r="B66" s="55" t="s">
        <x:v>74</x:v>
      </x:c>
      <x:c r="C66" s="163">
        <x:f>SUM(C61:C65)</x:f>
      </x:c>
      <x:c r="D66" s="163">
        <x:f>SUM(D61:D65)</x:f>
      </x:c>
      <x:c r="E66" s="163">
        <x:f>SUM(E61:E65)</x:f>
      </x:c>
      <x:c r="F66" s="167">
        <x:f>SUM(F61:F64)</x:f>
      </x:c>
      <x:c r="G66" s="3" t="s"/>
      <x:c r="H66" s="37" t="s"/>
    </x:row>
    <x:row r="67" spans="1:8" x14ac:dyDescent="0.3">
      <x:c r="B67" s="55" t="s">
        <x:v>75</x:v>
      </x:c>
      <x:c r="C67" s="168" t="str">
        <x:f>IFERROR(C66/$C$53,"")</x:f>
      </x:c>
      <x:c r="D67" s="168" t="str">
        <x:f>IFERROR(D66/$C$53,"")</x:f>
      </x:c>
      <x:c r="E67" s="168" t="str">
        <x:f>IFERROR(E66/$C$53,"")</x:f>
      </x:c>
      <x:c r="F67" s="3" t="s"/>
      <x:c r="G67" s="3" t="s"/>
      <x:c r="H67" s="37" t="s"/>
    </x:row>
    <x:row r="68" spans="1:8" x14ac:dyDescent="0.3">
      <x:c r="B68" s="55" t="s"/>
      <x:c r="C68" s="27" t="s"/>
      <x:c r="D68" s="3" t="s"/>
      <x:c r="E68" s="3" t="s"/>
      <x:c r="F68" s="3" t="s"/>
      <x:c r="G68" s="3" t="s"/>
      <x:c r="H68" s="37" t="s"/>
    </x:row>
    <x:row r="69" spans="1:8" x14ac:dyDescent="0.3">
      <x:c r="B69" s="53" t="s"/>
      <x:c r="C69" s="27" t="s"/>
      <x:c r="D69" s="161" t="s">
        <x:v>24</x:v>
      </x:c>
      <x:c r="E69" s="162" t="s"/>
      <x:c r="F69" s="61" t="s">
        <x:v>66</x:v>
      </x:c>
      <x:c r="G69" s="3" t="s"/>
      <x:c r="H69" s="37" t="s"/>
    </x:row>
    <x:row r="70" spans="1:8" x14ac:dyDescent="0.3">
      <x:c r="B70" s="56" t="s">
        <x:v>76</x:v>
      </x:c>
      <x:c r="C70" s="51" t="s">
        <x:v>26</x:v>
      </x:c>
      <x:c r="D70" s="43" t="s">
        <x:v>27</x:v>
      </x:c>
      <x:c r="E70" s="43" t="s">
        <x:v>28</x:v>
      </x:c>
      <x:c r="F70" s="67" t="s">
        <x:v>68</x:v>
      </x:c>
      <x:c r="G70" s="3" t="s"/>
      <x:c r="H70" s="37" t="s"/>
    </x:row>
    <x:row r="71" spans="1:8" x14ac:dyDescent="0.3">
      <x:c r="B71" s="53" t="s">
        <x:v>77</x:v>
      </x:c>
      <x:c r="C71" s="10">
        <x:f>SUM(D71:E71)</x:f>
      </x:c>
      <x:c r="D71" s="10" t="n">
        <x:v>191131</x:v>
      </x:c>
      <x:c r="E71" s="10" t="n">
        <x:v>75004</x:v>
      </x:c>
      <x:c r="F71" s="84" t="n">
        <x:v>2</x:v>
      </x:c>
      <x:c r="G71" s="3" t="s"/>
      <x:c r="H71" s="37" t="s"/>
    </x:row>
    <x:row r="72" spans="1:8" x14ac:dyDescent="0.3">
      <x:c r="B72" s="53" t="s">
        <x:v>78</x:v>
      </x:c>
      <x:c r="C72" s="10">
        <x:f>SUM(D72:E72)</x:f>
      </x:c>
      <x:c r="D72" s="10" t="n">
        <x:v>0</x:v>
      </x:c>
      <x:c r="E72" s="10" t="n">
        <x:v>0</x:v>
      </x:c>
      <x:c r="F72" s="84" t="n">
        <x:v>0</x:v>
      </x:c>
      <x:c r="G72" s="3" t="s"/>
      <x:c r="H72" s="37" t="s"/>
    </x:row>
    <x:row r="73" spans="1:8" x14ac:dyDescent="0.3">
      <x:c r="B73" s="53" t="s">
        <x:v>79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3" t="s"/>
      <x:c r="H73" s="37" t="s"/>
    </x:row>
    <x:row r="74" spans="1:8" x14ac:dyDescent="0.3">
      <x:c r="B74" s="53" t="s">
        <x:v>80</x:v>
      </x:c>
      <x:c r="C74" s="10">
        <x:f>SUM(D74:E74)</x:f>
      </x:c>
      <x:c r="D74" s="10" t="n">
        <x:v>0</x:v>
      </x:c>
      <x:c r="E74" s="10" t="n">
        <x:v>0</x:v>
      </x:c>
      <x:c r="F74" s="84" t="n">
        <x:v>0</x:v>
      </x:c>
      <x:c r="G74" s="3" t="s"/>
      <x:c r="H74" s="37" t="s"/>
    </x:row>
    <x:row r="75" spans="1:8" x14ac:dyDescent="0.3">
      <x:c r="B75" s="53" t="s">
        <x:v>81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3" t="s"/>
      <x:c r="H75" s="37" t="s"/>
    </x:row>
    <x:row r="76" spans="1:8" x14ac:dyDescent="0.3">
      <x:c r="B76" s="53" t="s">
        <x:v>82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3" t="s"/>
      <x:c r="H76" s="37" t="s"/>
    </x:row>
    <x:row r="77" spans="1:8" x14ac:dyDescent="0.3">
      <x:c r="B77" s="53" t="s">
        <x:v>83</x:v>
      </x:c>
      <x:c r="C77" s="10">
        <x:f>SUM(D77:E77)</x:f>
      </x:c>
      <x:c r="D77" s="10" t="n">
        <x:v>78276</x:v>
      </x:c>
      <x:c r="E77" s="10" t="n">
        <x:v>0</x:v>
      </x:c>
      <x:c r="F77" s="166" t="s"/>
      <x:c r="G77" s="3" t="s"/>
      <x:c r="H77" s="37" t="s"/>
    </x:row>
    <x:row r="78" spans="1:8" x14ac:dyDescent="0.3">
      <x:c r="B78" s="55" t="s">
        <x:v>84</x:v>
      </x:c>
      <x:c r="C78" s="163">
        <x:f>SUM(C71:C77)</x:f>
      </x:c>
      <x:c r="D78" s="163">
        <x:f>SUM(D71:D77)</x:f>
      </x:c>
      <x:c r="E78" s="163">
        <x:f>SUM(E71:E77)</x:f>
      </x:c>
      <x:c r="F78" s="167">
        <x:f>SUM(F71:F76)</x:f>
      </x:c>
      <x:c r="G78" s="3" t="s"/>
      <x:c r="H78" s="37" t="s"/>
    </x:row>
    <x:row r="79" spans="1:8" x14ac:dyDescent="0.3">
      <x:c r="B79" s="55" t="s">
        <x:v>85</x:v>
      </x:c>
      <x:c r="C79" s="168" t="str">
        <x:f>IFERROR(C78/$C$53,"")</x:f>
      </x:c>
      <x:c r="D79" s="168" t="str">
        <x:f>IFERROR(D78/$C$53,"")</x:f>
      </x:c>
      <x:c r="E79" s="168" t="str">
        <x:f>IFERROR(E78/$C$53,"")</x:f>
      </x:c>
      <x:c r="F79" s="169" t="s"/>
      <x:c r="G79" s="3" t="s"/>
      <x:c r="H79" s="37" t="s"/>
    </x:row>
    <x:row r="80" spans="1:8" x14ac:dyDescent="0.3">
      <x:c r="B80" s="55" t="s"/>
      <x:c r="C80" s="0" t="s"/>
      <x:c r="D80" s="0" t="s"/>
      <x:c r="E80" s="0" t="s"/>
      <x:c r="F80" s="3" t="s"/>
      <x:c r="G80" s="3" t="s"/>
      <x:c r="H80" s="37" t="s"/>
    </x:row>
    <x:row r="81" spans="1:8" x14ac:dyDescent="0.3">
      <x:c r="B81" s="55" t="s">
        <x:v>86</x:v>
      </x:c>
      <x:c r="C81" s="10">
        <x:f>SUM(D81:E81)</x:f>
      </x:c>
      <x:c r="D81" s="10" t="n">
        <x:v>1006577</x:v>
      </x:c>
      <x:c r="E81" s="10" t="n">
        <x:v>0</x:v>
      </x:c>
      <x:c r="F81" s="3" t="s"/>
      <x:c r="G81" s="3" t="s"/>
      <x:c r="H81" s="37" t="s"/>
    </x:row>
    <x:row r="82" spans="1:8" x14ac:dyDescent="0.3">
      <x:c r="B82" s="55" t="s">
        <x:v>87</x:v>
      </x:c>
      <x:c r="C82" s="168" t="str">
        <x:f>IFERROR(C81/$C$53,"")</x:f>
      </x:c>
      <x:c r="D82" s="168" t="str">
        <x:f>IFERROR(D81/$C$53,"")</x:f>
      </x:c>
      <x:c r="E82" s="168" t="str">
        <x:f>IFERROR(E81/$C$53,"")</x:f>
      </x:c>
      <x:c r="F82" s="3" t="s"/>
      <x:c r="G82" s="3" t="s"/>
      <x:c r="H82" s="37" t="s"/>
    </x:row>
    <x:row r="83" spans="1:8" x14ac:dyDescent="0.3">
      <x:c r="B83" s="60" t="s"/>
      <x:c r="C83" s="3" t="s"/>
      <x:c r="D83" s="163" t="s"/>
      <x:c r="E83" s="163" t="s"/>
      <x:c r="F83" s="3" t="s"/>
      <x:c r="G83" s="3" t="s"/>
      <x:c r="H83" s="37" t="s"/>
    </x:row>
    <x:row r="84" spans="1:8" x14ac:dyDescent="0.3">
      <x:c r="B84" s="55" t="s">
        <x:v>88</x:v>
      </x:c>
      <x:c r="C84" s="163">
        <x:f>SUM(C66,C78,C81)</x:f>
      </x:c>
      <x:c r="D84" s="163">
        <x:f>SUM(D66,D78,D81)</x:f>
      </x:c>
      <x:c r="E84" s="163">
        <x:f>SUM(E66,E78,E81)</x:f>
      </x:c>
      <x:c r="F84" s="3" t="s"/>
      <x:c r="G84" s="3" t="s"/>
      <x:c r="H84" s="37" t="s"/>
    </x:row>
    <x:row r="85" spans="1:8" x14ac:dyDescent="0.3">
      <x:c r="B85" s="55" t="s">
        <x:v>89</x:v>
      </x:c>
      <x:c r="C85" s="170">
        <x:f>SUM(C67,C79,C82)</x:f>
      </x:c>
      <x:c r="D85" s="170">
        <x:f>SUM(D67,D79,D82)</x:f>
      </x:c>
      <x:c r="E85" s="170">
        <x:f>SUM(E67,E79,E82)</x:f>
      </x:c>
      <x:c r="F85" s="3" t="s"/>
      <x:c r="G85" s="3" t="s"/>
      <x:c r="H85" s="37" t="s"/>
    </x:row>
    <x:row r="86" spans="1:8" x14ac:dyDescent="0.3">
      <x:c r="B86" s="55" t="s"/>
      <x:c r="C86" s="170" t="s"/>
      <x:c r="D86" s="170" t="s"/>
      <x:c r="E86" s="170" t="s"/>
      <x:c r="F86" s="3" t="s"/>
      <x:c r="G86" s="3" t="s"/>
      <x:c r="H86" s="37" t="s"/>
    </x:row>
    <x:row r="87" spans="1:8" x14ac:dyDescent="0.3">
      <x:c r="B87" s="55" t="s">
        <x:v>90</x:v>
      </x:c>
      <x:c r="C87" s="163">
        <x:f>C55-C84</x:f>
      </x:c>
      <x:c r="D87" s="163">
        <x:f>D55-D84</x:f>
      </x:c>
      <x:c r="E87" s="163">
        <x:f>E55-E84</x:f>
      </x:c>
      <x:c r="F87" s="3" t="s"/>
      <x:c r="G87" s="3" t="s"/>
      <x:c r="H87" s="37" t="s"/>
    </x:row>
    <x:row r="88" spans="1:8" x14ac:dyDescent="0.3">
      <x:c r="B88" s="49" t="s">
        <x:v>64</x:v>
      </x:c>
      <x:c r="C88" s="50" t="str">
        <x:f>IFERROR(C87/$C$53,"")</x:f>
      </x:c>
      <x:c r="D88" s="63" t="s"/>
      <x:c r="E88" s="63" t="s"/>
      <x:c r="F88" s="39" t="s"/>
      <x:c r="G88" s="39" t="s"/>
      <x:c r="H88" s="40" t="s"/>
    </x:row>
    <x:row r="89" spans="1:8" x14ac:dyDescent="0.3">
      <x:c r="G89" s="3" t="s"/>
      <x:c r="H89" s="3" t="s"/>
    </x:row>
    <x:row r="90" spans="1:8" x14ac:dyDescent="0.3">
      <x:c r="B90" s="4" t="s">
        <x:v>91</x:v>
      </x:c>
      <x:c r="G90" s="3" t="s"/>
      <x:c r="H90" s="39" t="s"/>
    </x:row>
    <x:row r="91" spans="1:8" x14ac:dyDescent="0.3">
      <x:c r="B91" s="41" t="s">
        <x:v>92</x:v>
      </x:c>
      <x:c r="C91" s="10" t="n">
        <x:v>9897465</x:v>
      </x:c>
      <x:c r="D91" s="31" t="s"/>
      <x:c r="E91" s="31" t="s"/>
      <x:c r="F91" s="31" t="s"/>
      <x:c r="G91" s="31" t="s"/>
      <x:c r="H91" s="33" t="s"/>
    </x:row>
    <x:row r="92" spans="1:8" x14ac:dyDescent="0.3">
      <x:c r="B92" s="34" t="s">
        <x:v>93</x:v>
      </x:c>
      <x:c r="C92" s="27">
        <x:f>C81</x:f>
      </x:c>
      <x:c r="D92" s="3" t="s"/>
      <x:c r="E92" s="3" t="s"/>
      <x:c r="F92" s="3" t="s"/>
      <x:c r="G92" s="3" t="s"/>
      <x:c r="H92" s="37" t="s"/>
    </x:row>
    <x:row r="93" spans="1:8" x14ac:dyDescent="0.3">
      <x:c r="B93" s="34" t="s">
        <x:v>94</x:v>
      </x:c>
      <x:c r="C93" s="27">
        <x:f>C91-C92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95</x:v>
      </x:c>
      <x:c r="C94" s="10" t="n">
        <x:v>20356934</x:v>
      </x:c>
      <x:c r="D94" s="3" t="s"/>
      <x:c r="E94" s="3" t="s"/>
      <x:c r="F94" s="3" t="s"/>
      <x:c r="G94" s="3" t="s"/>
      <x:c r="H94" s="37" t="s"/>
    </x:row>
    <x:row r="95" spans="1:8" x14ac:dyDescent="0.3">
      <x:c r="B95" s="38" t="s">
        <x:v>96</x:v>
      </x:c>
      <x:c r="C95" s="98" t="str">
        <x:f>IFERROR(ROUND(C93/C94,4),"0.00%")</x:f>
      </x:c>
      <x:c r="D95" s="39" t="s"/>
      <x:c r="E95" s="39" t="s"/>
      <x:c r="F95" s="39" t="s"/>
      <x:c r="G95" s="39" t="s"/>
      <x:c r="H95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69:E69"/>
    <x:mergeCell ref="D59:E59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22 C33 C61:C65 C71:C77 C81 C23:C28 C34:C44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>
    <x:outlinePr summaryBelow="1" summaryRight="1"/>
    <x:pageSetUpPr fitToPage="1"/>
  </x:sheetPr>
  <x:dimension ref="A1:W9"/>
  <x:sheetViews>
    <x:sheetView showGridLines="0" workbookViewId="0"/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16384" width="9.140625" style="2" customWidth="1"/>
  </x:cols>
  <x:sheetData>
    <x:row r="1" spans="1:23" customFormat="1" ht="18" customHeight="1" x14ac:dyDescent="0.35">
      <x:c r="A1" s="1" t="s">
        <x:v>97</x:v>
      </x:c>
    </x:row>
    <x:row r="2" spans="1:23" s="0" customFormat="1" ht="15" customHeight="1" x14ac:dyDescent="0.25"/>
    <x:row r="3" spans="1:23" s="0" customFormat="1" ht="15" customHeight="1" x14ac:dyDescent="0.25"/>
    <x:row r="5" spans="1:23" s="3" customFormat="1" ht="15" customHeight="1" x14ac:dyDescent="0.3"/>
    <x:row r="6" spans="1:23" s="4" customFormat="1" ht="15" customHeight="1" x14ac:dyDescent="0.3">
      <x:c r="E6" s="161" t="s">
        <x:v>98</x:v>
      </x:c>
      <x:c r="F6" s="162" t="s"/>
      <x:c r="G6" s="161" t="s">
        <x:v>99</x:v>
      </x:c>
      <x:c r="H6" s="171" t="s"/>
      <x:c r="I6" s="171" t="s"/>
      <x:c r="J6" s="162" t="s"/>
      <x:c r="K6" s="161" t="s">
        <x:v>100</x:v>
      </x:c>
      <x:c r="L6" s="171" t="s"/>
      <x:c r="M6" s="171" t="s"/>
      <x:c r="N6" s="171" t="s"/>
      <x:c r="O6" s="171" t="s"/>
      <x:c r="P6" s="162" t="s"/>
      <x:c r="Q6" s="161" t="s">
        <x:v>101</x:v>
      </x:c>
      <x:c r="R6" s="171" t="s"/>
      <x:c r="S6" s="171" t="s"/>
      <x:c r="T6" s="171" t="s"/>
      <x:c r="U6" s="171" t="s"/>
      <x:c r="V6" s="171" t="s"/>
      <x:c r="W6" s="162" t="s"/>
    </x:row>
    <x:row r="7" spans="1:23" s="6" customFormat="1" ht="75" customHeight="1" x14ac:dyDescent="0.3">
      <x:c r="A7" s="75" t="s">
        <x:v>3</x:v>
      </x:c>
      <x:c r="B7" s="75" t="s">
        <x:v>102</x:v>
      </x:c>
      <x:c r="C7" s="75" t="s">
        <x:v>103</x:v>
      </x:c>
      <x:c r="D7" s="75" t="s">
        <x:v>104</x:v>
      </x:c>
      <x:c r="E7" s="75" t="s">
        <x:v>105</x:v>
      </x:c>
      <x:c r="F7" s="102" t="s">
        <x:v>106</x:v>
      </x:c>
      <x:c r="G7" s="75" t="s">
        <x:v>107</x:v>
      </x:c>
      <x:c r="H7" s="102" t="s">
        <x:v>108</x:v>
      </x:c>
      <x:c r="I7" s="102" t="s">
        <x:v>109</x:v>
      </x:c>
      <x:c r="J7" s="102" t="s">
        <x:v>110</x:v>
      </x:c>
      <x:c r="K7" s="75" t="s">
        <x:v>111</x:v>
      </x:c>
      <x:c r="L7" s="102" t="s">
        <x:v>112</x:v>
      </x:c>
      <x:c r="M7" s="102" t="s">
        <x:v>113</x:v>
      </x:c>
      <x:c r="N7" s="102" t="s">
        <x:v>114</x:v>
      </x:c>
      <x:c r="O7" s="102" t="s">
        <x:v>115</x:v>
      </x:c>
      <x:c r="P7" s="102" t="s">
        <x:v>116</x:v>
      </x:c>
      <x:c r="Q7" s="75" t="s">
        <x:v>117</x:v>
      </x:c>
      <x:c r="R7" s="102" t="s">
        <x:v>118</x:v>
      </x:c>
      <x:c r="S7" s="102" t="s">
        <x:v>119</x:v>
      </x:c>
      <x:c r="T7" s="102" t="s">
        <x:v>120</x:v>
      </x:c>
      <x:c r="U7" s="102" t="s">
        <x:v>121</x:v>
      </x:c>
      <x:c r="V7" s="102" t="s">
        <x:v>122</x:v>
      </x:c>
      <x:c r="W7" s="104" t="s">
        <x:v>66</x:v>
      </x:c>
    </x:row>
    <x:row r="8" spans="1:23" s="6" customFormat="1" ht="15" customHeight="1" x14ac:dyDescent="0.3">
      <x:c r="A8" s="172" t="s">
        <x:v>123</x:v>
      </x:c>
      <x:c r="B8" s="173" t="s">
        <x:v>124</x:v>
      </x:c>
      <x:c r="C8" s="172" t="s"/>
      <x:c r="D8" s="174" t="s">
        <x:v>125</x:v>
      </x:c>
      <x:c r="E8" s="175" t="s">
        <x:v>126</x:v>
      </x:c>
      <x:c r="F8" s="175" t="s">
        <x:v>127</x:v>
      </x:c>
      <x:c r="G8" s="175" t="s">
        <x:v>128</x:v>
      </x:c>
      <x:c r="H8" s="175" t="s"/>
      <x:c r="I8" s="175" t="s">
        <x:v>129</x:v>
      </x:c>
      <x:c r="J8" s="110" t="n"/>
      <x:c r="K8" s="111" t="n">
        <x:v>641</x:v>
      </x:c>
      <x:c r="L8" s="111" t="n">
        <x:v>0</x:v>
      </x:c>
      <x:c r="M8" s="111" t="n">
        <x:v>0</x:v>
      </x:c>
      <x:c r="N8" s="111" t="n">
        <x:v>240</x:v>
      </x:c>
      <x:c r="O8" s="111" t="n">
        <x:v>6</x:v>
      </x:c>
      <x:c r="P8" s="111" t="n">
        <x:v>84</x:v>
      </x:c>
      <x:c r="Q8" s="112" t="n">
        <x:v>5</x:v>
      </x:c>
      <x:c r="R8" s="112" t="n">
        <x:v>50</x:v>
      </x:c>
      <x:c r="S8" s="112" t="n">
        <x:v>15</x:v>
      </x:c>
      <x:c r="T8" s="112" t="n">
        <x:v>2</x:v>
      </x:c>
      <x:c r="U8" s="112" t="n">
        <x:v>12</x:v>
      </x:c>
      <x:c r="V8" s="112" t="n">
        <x:v>5</x:v>
      </x:c>
      <x:c r="W8" s="113">
        <x:f>SUM(Q8:V8)</x:f>
      </x:c>
    </x:row>
    <x:row r="9" spans="1:23" s="6" customFormat="1" x14ac:dyDescent="0.3">
      <x:c r="A9" s="172" t="s">
        <x:v>130</x:v>
      </x:c>
      <x:c r="B9" s="173" t="s">
        <x:v>131</x:v>
      </x:c>
      <x:c r="C9" s="172" t="s"/>
      <x:c r="D9" s="174" t="s">
        <x:v>132</x:v>
      </x:c>
      <x:c r="E9" s="175" t="s">
        <x:v>133</x:v>
      </x:c>
      <x:c r="F9" s="175" t="s">
        <x:v>134</x:v>
      </x:c>
      <x:c r="G9" s="175" t="s">
        <x:v>128</x:v>
      </x:c>
      <x:c r="H9" s="175" t="s"/>
      <x:c r="I9" s="175" t="s">
        <x:v>129</x:v>
      </x:c>
      <x:c r="J9" s="110" t="n"/>
      <x:c r="K9" s="111" t="n">
        <x:v>381</x:v>
      </x:c>
      <x:c r="L9" s="111" t="n">
        <x:v>72</x:v>
      </x:c>
      <x:c r="M9" s="111" t="n">
        <x:v>0</x:v>
      </x:c>
      <x:c r="N9" s="111" t="n">
        <x:v>185</x:v>
      </x:c>
      <x:c r="O9" s="111" t="n">
        <x:v>6</x:v>
      </x:c>
      <x:c r="P9" s="111" t="n">
        <x:v>24</x:v>
      </x:c>
      <x:c r="Q9" s="112" t="n">
        <x:v>2</x:v>
      </x:c>
      <x:c r="R9" s="112" t="n">
        <x:v>30</x:v>
      </x:c>
      <x:c r="S9" s="112" t="n">
        <x:v>12</x:v>
      </x:c>
      <x:c r="T9" s="112" t="n">
        <x:v>1</x:v>
      </x:c>
      <x:c r="U9" s="112" t="n">
        <x:v>6</x:v>
      </x:c>
      <x:c r="V9" s="112" t="n">
        <x:v>3</x:v>
      </x:c>
      <x:c r="W9" s="113">
        <x:f>SUM(Q9:V9)</x:f>
      </x:c>
    </x:row>
    <x:row r="10" spans="1:23" s="6" customFormat="1">
      <x:c r="A10" s="172" t="s">
        <x:v>135</x:v>
      </x:c>
      <x:c r="B10" s="173" t="s">
        <x:v>136</x:v>
      </x:c>
      <x:c r="C10" s="172" t="s"/>
      <x:c r="D10" s="174" t="s">
        <x:v>132</x:v>
      </x:c>
      <x:c r="E10" s="175" t="s">
        <x:v>137</x:v>
      </x:c>
      <x:c r="F10" s="175" t="s">
        <x:v>138</x:v>
      </x:c>
      <x:c r="G10" s="175" t="s">
        <x:v>128</x:v>
      </x:c>
      <x:c r="H10" s="175" t="s"/>
      <x:c r="I10" s="175" t="s">
        <x:v>129</x:v>
      </x:c>
      <x:c r="J10" s="110" t="n"/>
      <x:c r="K10" s="111" t="n">
        <x:v>412</x:v>
      </x:c>
      <x:c r="L10" s="111" t="n">
        <x:v>0</x:v>
      </x:c>
      <x:c r="M10" s="111" t="n">
        <x:v>0</x:v>
      </x:c>
      <x:c r="N10" s="111" t="n">
        <x:v>210</x:v>
      </x:c>
      <x:c r="O10" s="111" t="n">
        <x:v>4</x:v>
      </x:c>
      <x:c r="P10" s="111" t="n">
        <x:v>30</x:v>
      </x:c>
      <x:c r="Q10" s="112" t="n">
        <x:v>4</x:v>
      </x:c>
      <x:c r="R10" s="112" t="n">
        <x:v>33</x:v>
      </x:c>
      <x:c r="S10" s="112" t="n">
        <x:v>10</x:v>
      </x:c>
      <x:c r="T10" s="112" t="n">
        <x:v>1</x:v>
      </x:c>
      <x:c r="U10" s="112" t="n">
        <x:v>5</x:v>
      </x:c>
      <x:c r="V10" s="112" t="n">
        <x:v>2</x:v>
      </x:c>
      <x:c r="W10" s="113">
        <x:f>SUM(Q10:V10)</x:f>
      </x:c>
    </x:row>
    <x:row r="11" spans="1:23" s="6" customFormat="1">
      <x:c r="A11" s="172" t="s">
        <x:v>139</x:v>
      </x:c>
      <x:c r="B11" s="173" t="s">
        <x:v>140</x:v>
      </x:c>
      <x:c r="C11" s="172" t="s"/>
      <x:c r="D11" s="174" t="s">
        <x:v>141</x:v>
      </x:c>
      <x:c r="E11" s="175" t="s">
        <x:v>142</x:v>
      </x:c>
      <x:c r="F11" s="175" t="s">
        <x:v>143</x:v>
      </x:c>
      <x:c r="G11" s="175" t="s">
        <x:v>128</x:v>
      </x:c>
      <x:c r="H11" s="175" t="s"/>
      <x:c r="I11" s="175" t="s">
        <x:v>129</x:v>
      </x:c>
      <x:c r="J11" s="110" t="n"/>
      <x:c r="K11" s="111" t="n">
        <x:v>488</x:v>
      </x:c>
      <x:c r="L11" s="111" t="n">
        <x:v>0</x:v>
      </x:c>
      <x:c r="M11" s="111" t="n">
        <x:v>0</x:v>
      </x:c>
      <x:c r="N11" s="111" t="n">
        <x:v>195</x:v>
      </x:c>
      <x:c r="O11" s="111" t="n">
        <x:v>3</x:v>
      </x:c>
      <x:c r="P11" s="111" t="n">
        <x:v>60</x:v>
      </x:c>
      <x:c r="Q11" s="112" t="n">
        <x:v>4</x:v>
      </x:c>
      <x:c r="R11" s="112" t="n">
        <x:v>47</x:v>
      </x:c>
      <x:c r="S11" s="112" t="n">
        <x:v>13</x:v>
      </x:c>
      <x:c r="T11" s="112" t="n">
        <x:v>1</x:v>
      </x:c>
      <x:c r="U11" s="112" t="n">
        <x:v>7</x:v>
      </x:c>
      <x:c r="V11" s="112" t="n">
        <x:v>2</x:v>
      </x:c>
      <x:c r="W11" s="113">
        <x:f>SUM(Q11:V11)</x:f>
      </x:c>
    </x:row>
    <x:row r="12" spans="1:23" s="6" customFormat="1">
      <x:c r="A12" s="4" t="s">
        <x:v>144</x:v>
      </x:c>
      <x:c r="B12" s="2" t="s"/>
      <x:c r="C12" s="2" t="s"/>
      <x:c r="D12" s="3" t="s"/>
      <x:c r="E12" s="8" t="s"/>
      <x:c r="F12" s="8" t="s"/>
      <x:c r="G12" s="2" t="s"/>
      <x:c r="H12" s="2" t="s"/>
      <x:c r="I12" s="2" t="s"/>
      <x:c r="J12" s="2" t="s"/>
      <x:c r="K12" s="13">
        <x:f>SUM(K8:K11)</x:f>
      </x:c>
      <x:c r="L12" s="13">
        <x:f>SUM(L8:L11)</x:f>
      </x:c>
      <x:c r="M12" s="13">
        <x:f>SUM(M8:M11)</x:f>
      </x:c>
      <x:c r="N12" s="13">
        <x:f>SUM(N8:N11)</x:f>
      </x:c>
      <x:c r="O12" s="13">
        <x:f>SUM(O8:O11)</x:f>
      </x:c>
      <x:c r="P12" s="13">
        <x:f>SUM(P8:P11)</x:f>
      </x:c>
      <x:c r="Q12" s="88">
        <x:f>SUM(Q8:Q11)</x:f>
      </x:c>
      <x:c r="R12" s="88">
        <x:f>SUM(R8:R11)</x:f>
      </x:c>
      <x:c r="S12" s="88">
        <x:f>SUM(S8:S11)</x:f>
      </x:c>
      <x:c r="T12" s="88">
        <x:f>SUM(T8:T11)</x:f>
      </x:c>
      <x:c r="U12" s="88">
        <x:f>SUM(U8:U11)</x:f>
      </x:c>
      <x:c r="V12" s="88">
        <x:f>SUM(V8:V11)</x:f>
      </x:c>
      <x:c r="W12" s="88">
        <x:f>SUM(W8:W11)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W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1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145</x:v>
      </x:c>
    </x:row>
    <x:row r="2" spans="1:25" s="3" customFormat="1" ht="15" customHeight="1" x14ac:dyDescent="0.3">
      <x:c r="A2" s="114" t="s"/>
    </x:row>
    <x:row r="3" spans="1:25" s="3" customFormat="1" ht="15" customHeight="1" x14ac:dyDescent="0.3">
      <x:c r="A3" s="176" t="s">
        <x:v>146</x:v>
      </x:c>
      <x:c r="B3" s="177" t="s"/>
      <x:c r="C3" s="178" t="s"/>
    </x:row>
    <x:row r="4" spans="1:25" s="3" customFormat="1" ht="15" customHeight="1" x14ac:dyDescent="0.3"/>
    <x:row r="5" spans="1:25" s="3" customFormat="1" ht="15.75" customHeight="1" x14ac:dyDescent="0.3">
      <x:c r="D5" s="179" t="s">
        <x:v>147</x:v>
      </x:c>
      <x:c r="E5" s="180" t="s"/>
      <x:c r="F5" s="180" t="s"/>
      <x:c r="G5" s="180" t="s"/>
      <x:c r="H5" s="180" t="s"/>
      <x:c r="I5" s="181" t="s"/>
      <x:c r="J5" s="182" t="s">
        <x:v>148</x:v>
      </x:c>
      <x:c r="K5" s="183" t="s"/>
      <x:c r="L5" s="183" t="s"/>
      <x:c r="M5" s="183" t="s"/>
      <x:c r="N5" s="183" t="s"/>
      <x:c r="O5" s="183" t="s"/>
      <x:c r="P5" s="183" t="s"/>
      <x:c r="Q5" s="184" t="s"/>
      <x:c r="R5" s="185" t="s">
        <x:v>149</x:v>
      </x:c>
      <x:c r="S5" s="186" t="s"/>
      <x:c r="T5" s="187" t="s"/>
      <x:c r="U5" s="161" t="s">
        <x:v>150</x:v>
      </x:c>
      <x:c r="V5" s="162" t="s"/>
      <x:c r="W5" s="70" t="s"/>
      <x:c r="X5" s="70" t="s"/>
      <x:c r="Y5" s="70" t="s"/>
    </x:row>
    <x:row r="6" spans="1:25" s="4" customFormat="1" ht="15" customHeight="1" x14ac:dyDescent="0.3">
      <x:c r="D6" s="188" t="s">
        <x:v>151</x:v>
      </x:c>
      <x:c r="E6" s="189" t="s"/>
      <x:c r="F6" s="190" t="s"/>
      <x:c r="G6" s="90" t="s"/>
      <x:c r="H6" s="91" t="s"/>
      <x:c r="I6" s="75" t="s"/>
      <x:c r="J6" s="161" t="s">
        <x:v>152</x:v>
      </x:c>
      <x:c r="K6" s="162" t="s"/>
      <x:c r="L6" s="161" t="s">
        <x:v>153</x:v>
      </x:c>
      <x:c r="M6" s="162" t="s"/>
      <x:c r="N6" s="161" t="s">
        <x:v>154</x:v>
      </x:c>
      <x:c r="O6" s="171" t="s"/>
      <x:c r="P6" s="162" t="s"/>
      <x:c r="Q6" s="61" t="s"/>
      <x:c r="R6" s="64" t="s"/>
      <x:c r="S6" s="64" t="s"/>
      <x:c r="T6" s="64" t="s"/>
      <x:c r="U6" s="128" t="s"/>
      <x:c r="V6" s="128" t="s"/>
      <x:c r="W6" s="61" t="s"/>
      <x:c r="X6" s="61" t="s"/>
      <x:c r="Y6" s="128" t="s"/>
    </x:row>
    <x:row r="7" spans="1:25" s="6" customFormat="1" ht="60" customHeight="1" x14ac:dyDescent="0.3">
      <x:c r="A7" s="75" t="s">
        <x:v>3</x:v>
      </x:c>
      <x:c r="B7" s="75" t="s">
        <x:v>102</x:v>
      </x:c>
      <x:c r="C7" s="75" t="s">
        <x:v>103</x:v>
      </x:c>
      <x:c r="D7" s="75" t="s">
        <x:v>155</x:v>
      </x:c>
      <x:c r="E7" s="102" t="s">
        <x:v>156</x:v>
      </x:c>
      <x:c r="F7" s="102" t="s">
        <x:v>157</x:v>
      </x:c>
      <x:c r="G7" s="118" t="s">
        <x:v>158</x:v>
      </x:c>
      <x:c r="H7" s="191" t="s">
        <x:v>159</x:v>
      </x:c>
      <x:c r="I7" s="118" t="s">
        <x:v>160</x:v>
      </x:c>
      <x:c r="J7" s="118" t="s">
        <x:v>161</x:v>
      </x:c>
      <x:c r="K7" s="191" t="s">
        <x:v>162</x:v>
      </x:c>
      <x:c r="L7" s="118" t="s">
        <x:v>163</x:v>
      </x:c>
      <x:c r="M7" s="191" t="s">
        <x:v>164</x:v>
      </x:c>
      <x:c r="N7" s="118" t="s">
        <x:v>165</x:v>
      </x:c>
      <x:c r="O7" s="191" t="s">
        <x:v>166</x:v>
      </x:c>
      <x:c r="P7" s="191" t="s">
        <x:v>167</x:v>
      </x:c>
      <x:c r="Q7" s="118" t="s">
        <x:v>168</x:v>
      </x:c>
      <x:c r="R7" s="118" t="s">
        <x:v>169</x:v>
      </x:c>
      <x:c r="S7" s="118" t="s">
        <x:v>170</x:v>
      </x:c>
      <x:c r="T7" s="11" t="s">
        <x:v>171</x:v>
      </x:c>
      <x:c r="U7" s="129" t="s">
        <x:v>172</x:v>
      </x:c>
      <x:c r="V7" s="129" t="s">
        <x:v>173</x:v>
      </x:c>
      <x:c r="W7" s="129" t="s">
        <x:v>174</x:v>
      </x:c>
      <x:c r="X7" s="129" t="s">
        <x:v>175</x:v>
      </x:c>
      <x:c r="Y7" s="129" t="s">
        <x:v>176</x:v>
      </x:c>
    </x:row>
    <x:row r="8" spans="1:25" s="6" customFormat="1" ht="15" customHeight="1" x14ac:dyDescent="0.3">
      <x:c r="A8" s="192" t="s">
        <x:v>123</x:v>
      </x:c>
      <x:c r="B8" s="192" t="s">
        <x:v>124</x:v>
      </x:c>
      <x:c r="C8" s="192" t="s"/>
      <x:c r="D8" s="81" t="n">
        <x:v>2907778</x:v>
      </x:c>
      <x:c r="E8" s="81" t="n">
        <x:v>2785591</x:v>
      </x:c>
      <x:c r="F8" s="121" t="n">
        <x:v>2486294.2423</x:v>
      </x:c>
      <x:c r="G8" s="81" t="n">
        <x:v>2224201</x:v>
      </x:c>
      <x:c r="H8" s="81" t="n">
        <x:v>449057</x:v>
      </x:c>
      <x:c r="I8" s="122">
        <x:f>SUM(D8:H8)</x:f>
      </x:c>
      <x:c r="J8" s="81" t="n">
        <x:v>6441864</x:v>
      </x:c>
      <x:c r="K8" s="81" t="n">
        <x:v>0</x:v>
      </x:c>
      <x:c r="L8" s="81" t="n">
        <x:v>1936191</x:v>
      </x:c>
      <x:c r="M8" s="81" t="n">
        <x:v>0</x:v>
      </x:c>
      <x:c r="N8" s="81" t="n">
        <x:v>462208</x:v>
      </x:c>
      <x:c r="O8" s="81" t="n">
        <x:v>477403</x:v>
      </x:c>
      <x:c r="P8" s="81" t="n">
        <x:v>1535255</x:v>
      </x:c>
      <x:c r="Q8" s="122">
        <x:f>SUM(J8:P8)</x:f>
      </x:c>
      <x:c r="R8" s="81" t="n">
        <x:v>10731392</x:v>
      </x:c>
      <x:c r="S8" s="81" t="n">
        <x:v>121529</x:v>
      </x:c>
      <x:c r="T8" s="59">
        <x:f>SUM('Part C'!$R8:$S8)</x:f>
      </x:c>
      <x:c r="U8" s="81" t="n">
        <x:v>16741.6411856474</x:v>
      </x:c>
      <x:c r="V8" s="81" t="n">
        <x:v>189.592823712949</x:v>
      </x:c>
      <x:c r="W8" s="81" t="n">
        <x:v>1919064.6328987</x:v>
      </x:c>
      <x:c r="X8" s="81" t="n">
        <x:v>12771985.6328987</x:v>
      </x:c>
      <x:c r="Y8" s="12" t="n">
        <x:v>19925.0945911056</x:v>
      </x:c>
    </x:row>
    <x:row r="9" spans="1:25" s="6" customFormat="1" x14ac:dyDescent="0.3">
      <x:c r="A9" s="192" t="s">
        <x:v>130</x:v>
      </x:c>
      <x:c r="B9" s="192" t="s">
        <x:v>131</x:v>
      </x:c>
      <x:c r="C9" s="192" t="s"/>
      <x:c r="D9" s="81" t="n">
        <x:v>2093376</x:v>
      </x:c>
      <x:c r="E9" s="81" t="n">
        <x:v>1442224</x:v>
      </x:c>
      <x:c r="F9" s="121" t="n">
        <x:v>1543996.52</x:v>
      </x:c>
      <x:c r="G9" s="81" t="n">
        <x:v>765301</x:v>
      </x:c>
      <x:c r="H9" s="81" t="n">
        <x:v>179813</x:v>
      </x:c>
      <x:c r="I9" s="122">
        <x:f>SUM(D9:H9)</x:f>
      </x:c>
      <x:c r="J9" s="81" t="n">
        <x:v>3285695</x:v>
      </x:c>
      <x:c r="K9" s="81" t="n">
        <x:v>537288</x:v>
      </x:c>
      <x:c r="L9" s="81" t="n">
        <x:v>1279285</x:v>
      </x:c>
      <x:c r="M9" s="81" t="n">
        <x:v>0</x:v>
      </x:c>
      <x:c r="N9" s="81" t="n">
        <x:v>289090</x:v>
      </x:c>
      <x:c r="O9" s="81" t="n">
        <x:v>302321</x:v>
      </x:c>
      <x:c r="P9" s="81" t="n">
        <x:v>331032</x:v>
      </x:c>
      <x:c r="Q9" s="122">
        <x:f>SUM(J9:P9)</x:f>
      </x:c>
      <x:c r="R9" s="81" t="n">
        <x:v>5724847</x:v>
      </x:c>
      <x:c r="S9" s="81" t="n">
        <x:v>299864</x:v>
      </x:c>
      <x:c r="T9" s="59">
        <x:f>SUM('Part C'!$R9:$S9)</x:f>
      </x:c>
      <x:c r="U9" s="81" t="n">
        <x:v>12637.6313465784</x:v>
      </x:c>
      <x:c r="V9" s="81" t="n">
        <x:v>661.951434878587</x:v>
      </x:c>
      <x:c r="W9" s="81" t="n">
        <x:v>1356218.84353059</x:v>
      </x:c>
      <x:c r="X9" s="81" t="n">
        <x:v>7380929.84353059</x:v>
      </x:c>
      <x:c r="Y9" s="12" t="n">
        <x:v>16293.4433632022</x:v>
      </x:c>
    </x:row>
    <x:row r="10" spans="1:25" s="6" customFormat="1">
      <x:c r="A10" s="192" t="s">
        <x:v>135</x:v>
      </x:c>
      <x:c r="B10" s="192" t="s">
        <x:v>136</x:v>
      </x:c>
      <x:c r="C10" s="192" t="s"/>
      <x:c r="D10" s="81" t="n">
        <x:v>1945066</x:v>
      </x:c>
      <x:c r="E10" s="81" t="n">
        <x:v>1448892</x:v>
      </x:c>
      <x:c r="F10" s="121" t="n">
        <x:v>1482141.4586</x:v>
      </x:c>
      <x:c r="G10" s="81" t="n">
        <x:v>812564</x:v>
      </x:c>
      <x:c r="H10" s="81" t="n">
        <x:v>199043</x:v>
      </x:c>
      <x:c r="I10" s="122">
        <x:f>SUM(D10:H10)</x:f>
      </x:c>
      <x:c r="J10" s="81" t="n">
        <x:v>3574109</x:v>
      </x:c>
      <x:c r="K10" s="81" t="n">
        <x:v>0</x:v>
      </x:c>
      <x:c r="L10" s="81" t="n">
        <x:v>1349571</x:v>
      </x:c>
      <x:c r="M10" s="81" t="n">
        <x:v>0</x:v>
      </x:c>
      <x:c r="N10" s="81" t="n">
        <x:v>289090</x:v>
      </x:c>
      <x:c r="O10" s="81" t="n">
        <x:v>323461</x:v>
      </x:c>
      <x:c r="P10" s="81" t="n">
        <x:v>351475</x:v>
      </x:c>
      <x:c r="Q10" s="122">
        <x:f>SUM(J10:P10)</x:f>
      </x:c>
      <x:c r="R10" s="81" t="n">
        <x:v>5602058</x:v>
      </x:c>
      <x:c r="S10" s="81" t="n">
        <x:v>285648</x:v>
      </x:c>
      <x:c r="T10" s="59">
        <x:f>SUM('Part C'!$R10:$S10)</x:f>
      </x:c>
      <x:c r="U10" s="81" t="n">
        <x:v>13597.2281553398</x:v>
      </x:c>
      <x:c r="V10" s="81" t="n">
        <x:v>693.320388349515</x:v>
      </x:c>
      <x:c r="W10" s="81" t="n">
        <x:v>1233470.55967904</x:v>
      </x:c>
      <x:c r="X10" s="81" t="n">
        <x:v>7121176.55967904</x:v>
      </x:c>
      <x:c r="Y10" s="12" t="n">
        <x:v>17284.4091254346</x:v>
      </x:c>
    </x:row>
    <x:row r="11" spans="1:25" s="6" customFormat="1">
      <x:c r="A11" s="192" t="s">
        <x:v>139</x:v>
      </x:c>
      <x:c r="B11" s="192" t="s">
        <x:v>140</x:v>
      </x:c>
      <x:c r="C11" s="192" t="s"/>
      <x:c r="D11" s="81" t="n">
        <x:v>2752627</x:v>
      </x:c>
      <x:c r="E11" s="81" t="n">
        <x:v>1829513</x:v>
      </x:c>
      <x:c r="F11" s="121" t="n">
        <x:v>2001020.538</x:v>
      </x:c>
      <x:c r="G11" s="81" t="n">
        <x:v>865281</x:v>
      </x:c>
      <x:c r="H11" s="81" t="n">
        <x:v>210127</x:v>
      </x:c>
      <x:c r="I11" s="122">
        <x:f>SUM(D11:H11)</x:f>
      </x:c>
      <x:c r="J11" s="81" t="n">
        <x:v>4919364</x:v>
      </x:c>
      <x:c r="K11" s="81" t="n">
        <x:v>0</x:v>
      </x:c>
      <x:c r="L11" s="81" t="n">
        <x:v>1427968</x:v>
      </x:c>
      <x:c r="M11" s="81" t="n">
        <x:v>0</x:v>
      </x:c>
      <x:c r="N11" s="81" t="n">
        <x:v>283870</x:v>
      </x:c>
      <x:c r="O11" s="81" t="n">
        <x:v>343593</x:v>
      </x:c>
      <x:c r="P11" s="81" t="n">
        <x:v>683774</x:v>
      </x:c>
      <x:c r="Q11" s="122">
        <x:f>SUM(J11:P11)</x:f>
      </x:c>
      <x:c r="R11" s="81" t="n">
        <x:v>7372921</x:v>
      </x:c>
      <x:c r="S11" s="81" t="n">
        <x:v>285648</x:v>
      </x:c>
      <x:c r="T11" s="59">
        <x:f>SUM('Part C'!$R11:$S11)</x:f>
      </x:c>
      <x:c r="U11" s="81" t="n">
        <x:v>15108.4446721311</x:v>
      </x:c>
      <x:c r="V11" s="81" t="n">
        <x:v>585.344262295082</x:v>
      </x:c>
      <x:c r="W11" s="81" t="n">
        <x:v>1461003.96389168</x:v>
      </x:c>
      <x:c r="X11" s="81" t="n">
        <x:v>9119572.96389168</x:v>
      </x:c>
      <x:c r="Y11" s="12" t="n">
        <x:v>18687.6495161715</x:v>
      </x:c>
    </x:row>
    <x:row r="12" spans="1:25" s="3" customFormat="1" ht="15" customHeight="1">
      <x:c r="A12" s="4" t="s">
        <x:v>144</x:v>
      </x:c>
      <x:c r="B12" s="4" t="s"/>
      <x:c r="D12" s="14">
        <x:f>SUM(D8:D11)</x:f>
      </x:c>
      <x:c r="E12" s="14">
        <x:f>SUM(E8:E11)</x:f>
      </x:c>
      <x:c r="F12" s="14">
        <x:f>SUM(F8:F11)</x:f>
      </x:c>
      <x:c r="G12" s="14">
        <x:f>SUM(G8:G11)</x:f>
      </x:c>
      <x:c r="H12" s="14">
        <x:f>SUM(H8:H11)</x:f>
      </x:c>
      <x:c r="I12" s="14">
        <x:f>SUM(I8:I11)</x:f>
      </x:c>
      <x:c r="J12" s="14">
        <x:f>SUM(J8:J11)</x:f>
      </x:c>
      <x:c r="K12" s="14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14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W12" s="14">
        <x:f>SUM(W8:W11)</x:f>
      </x:c>
      <x:c r="X12" s="14">
        <x:f>SUM(X8:X11)</x:f>
      </x:c>
      <x:c r="Y12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>
    <x:outlinePr summaryBelow="1" summaryRight="1"/>
    <x:pageSetUpPr fitToPage="1"/>
  </x:sheetPr>
  <x:dimension ref="A1:Y16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177</x:v>
      </x:c>
    </x:row>
    <x:row r="2" spans="1:25" s="3" customFormat="1" ht="15" customHeight="1" x14ac:dyDescent="0.3"/>
    <x:row r="3" spans="1:25" s="3" customFormat="1" ht="15" customHeight="1" x14ac:dyDescent="0.3">
      <x:c r="A3" s="176" t="s">
        <x:v>146</x:v>
      </x:c>
      <x:c r="B3" s="177" t="s"/>
      <x:c r="C3" s="177" t="s"/>
    </x:row>
    <x:row r="4" spans="1:25" s="3" customFormat="1" ht="15" customHeight="1" x14ac:dyDescent="0.3"/>
    <x:row r="5" spans="1:25" s="3" customFormat="1" ht="15" customHeight="1" x14ac:dyDescent="0.3">
      <x:c r="F5" s="179" t="s">
        <x:v>178</x:v>
      </x:c>
      <x:c r="G5" s="180" t="s"/>
      <x:c r="H5" s="180" t="s"/>
      <x:c r="I5" s="180" t="s"/>
      <x:c r="J5" s="180" t="s"/>
      <x:c r="K5" s="180" t="s"/>
      <x:c r="L5" s="180" t="s"/>
      <x:c r="M5" s="180" t="s"/>
      <x:c r="N5" s="181" t="s"/>
      <x:c r="O5" s="183" t="s">
        <x:v>179</x:v>
      </x:c>
      <x:c r="P5" s="183" t="s"/>
      <x:c r="Q5" s="183" t="s"/>
      <x:c r="R5" s="183" t="s"/>
      <x:c r="S5" s="183" t="s"/>
      <x:c r="T5" s="183" t="s"/>
      <x:c r="U5" s="183" t="s"/>
      <x:c r="V5" s="183" t="s"/>
      <x:c r="W5" s="183" t="s"/>
      <x:c r="X5" s="183" t="s"/>
      <x:c r="Y5" s="184" t="s"/>
    </x:row>
    <x:row r="6" spans="1:25" s="3" customFormat="1" ht="15" customHeight="1" x14ac:dyDescent="0.3">
      <x:c r="F6" s="161" t="s">
        <x:v>180</x:v>
      </x:c>
      <x:c r="G6" s="171" t="s"/>
      <x:c r="H6" s="171" t="s"/>
      <x:c r="I6" s="171" t="s"/>
      <x:c r="J6" s="162" t="s"/>
      <x:c r="K6" s="161" t="s">
        <x:v>181</x:v>
      </x:c>
      <x:c r="L6" s="171" t="s"/>
      <x:c r="M6" s="171" t="s"/>
      <x:c r="N6" s="162" t="s"/>
      <x:c r="O6" s="65" t="s"/>
      <x:c r="P6" s="161" t="s">
        <x:v>182</x:v>
      </x:c>
      <x:c r="Q6" s="171" t="s"/>
      <x:c r="R6" s="171" t="s"/>
      <x:c r="S6" s="171" t="s"/>
      <x:c r="T6" s="171" t="s"/>
      <x:c r="U6" s="171" t="s"/>
      <x:c r="V6" s="162" t="s"/>
      <x:c r="W6" s="193" t="s">
        <x:v>183</x:v>
      </x:c>
      <x:c r="X6" s="194" t="s"/>
      <x:c r="Y6" s="195" t="s"/>
    </x:row>
    <x:row r="7" spans="1:25" s="6" customFormat="1" ht="74.25" customHeight="1" x14ac:dyDescent="0.3">
      <x:c r="A7" s="75" t="s">
        <x:v>3</x:v>
      </x:c>
      <x:c r="B7" s="75" t="s">
        <x:v>102</x:v>
      </x:c>
      <x:c r="C7" s="75" t="s">
        <x:v>103</x:v>
      </x:c>
      <x:c r="D7" s="75" t="s">
        <x:v>184</x:v>
      </x:c>
      <x:c r="E7" s="75" t="s">
        <x:v>185</x:v>
      </x:c>
      <x:c r="F7" s="75" t="s">
        <x:v>186</x:v>
      </x:c>
      <x:c r="G7" s="102" t="s">
        <x:v>187</x:v>
      </x:c>
      <x:c r="H7" s="102" t="s">
        <x:v>188</x:v>
      </x:c>
      <x:c r="I7" s="102" t="s">
        <x:v>189</x:v>
      </x:c>
      <x:c r="J7" s="118" t="s">
        <x:v>190</x:v>
      </x:c>
      <x:c r="K7" s="75" t="s">
        <x:v>191</x:v>
      </x:c>
      <x:c r="L7" s="102" t="s">
        <x:v>192</x:v>
      </x:c>
      <x:c r="M7" s="102" t="s">
        <x:v>193</x:v>
      </x:c>
      <x:c r="N7" s="75" t="s">
        <x:v>194</x:v>
      </x:c>
      <x:c r="O7" s="118" t="s">
        <x:v>195</x:v>
      </x:c>
      <x:c r="P7" s="75" t="s">
        <x:v>196</x:v>
      </x:c>
      <x:c r="Q7" s="102" t="s">
        <x:v>197</x:v>
      </x:c>
      <x:c r="R7" s="102" t="s">
        <x:v>198</x:v>
      </x:c>
      <x:c r="S7" s="102" t="s">
        <x:v>199</x:v>
      </x:c>
      <x:c r="T7" s="102" t="s">
        <x:v>200</x:v>
      </x:c>
      <x:c r="U7" s="102" t="s">
        <x:v>159</x:v>
      </x:c>
      <x:c r="V7" s="75" t="s">
        <x:v>201</x:v>
      </x:c>
      <x:c r="W7" s="75" t="s">
        <x:v>202</x:v>
      </x:c>
      <x:c r="X7" s="75" t="s">
        <x:v>203</x:v>
      </x:c>
      <x:c r="Y7" s="61" t="s">
        <x:v>170</x:v>
      </x:c>
    </x:row>
    <x:row r="8" spans="1:25" s="3" customFormat="1" ht="15" customHeight="1" x14ac:dyDescent="0.3">
      <x:c r="A8" s="192" t="s">
        <x:v>123</x:v>
      </x:c>
      <x:c r="B8" s="192" t="s">
        <x:v>124</x:v>
      </x:c>
      <x:c r="C8" s="192" t="s"/>
      <x:c r="D8" s="196" t="s">
        <x:v>129</x:v>
      </x:c>
      <x:c r="E8" s="175" t="s">
        <x:v>129</x:v>
      </x:c>
      <x:c r="F8" s="124" t="n"/>
      <x:c r="G8" s="124" t="n"/>
      <x:c r="H8" s="124" t="n"/>
      <x:c r="I8" s="124" t="n"/>
      <x:c r="J8" s="125">
        <x:f>SUM(F8:I8)</x:f>
      </x:c>
      <x:c r="K8" s="81" t="n"/>
      <x:c r="L8" s="81" t="n"/>
      <x:c r="M8" s="81" t="n"/>
      <x:c r="N8" s="122">
        <x:f>SUM(K8:M8)</x:f>
      </x:c>
      <x:c r="O8" s="126" t="n"/>
      <x:c r="P8" s="81" t="n"/>
      <x:c r="Q8" s="81" t="n"/>
      <x:c r="R8" s="81" t="n"/>
      <x:c r="S8" s="81" t="n"/>
      <x:c r="T8" s="81" t="n"/>
      <x:c r="U8" s="81" t="n"/>
      <x:c r="V8" s="122">
        <x:f>SUM(P8:U8)</x:f>
      </x:c>
      <x:c r="W8" s="81" t="n"/>
      <x:c r="X8" s="81" t="n"/>
      <x:c r="Y8" s="12" t="n"/>
    </x:row>
    <x:row r="9" spans="1:25" s="3" customFormat="1" x14ac:dyDescent="0.3">
      <x:c r="A9" s="192" t="s">
        <x:v>130</x:v>
      </x:c>
      <x:c r="B9" s="192" t="s">
        <x:v>131</x:v>
      </x:c>
      <x:c r="C9" s="192" t="s"/>
      <x:c r="D9" s="196" t="s">
        <x:v>128</x:v>
      </x:c>
      <x:c r="E9" s="175" t="s">
        <x:v>129</x:v>
      </x:c>
      <x:c r="F9" s="124" t="n">
        <x:v>72</x:v>
      </x:c>
      <x:c r="G9" s="124" t="n">
        <x:v>0</x:v>
      </x:c>
      <x:c r="H9" s="124" t="n">
        <x:v>0</x:v>
      </x:c>
      <x:c r="I9" s="124" t="n">
        <x:v>0</x:v>
      </x:c>
      <x:c r="J9" s="125">
        <x:f>SUM(F9:I9)</x:f>
      </x:c>
      <x:c r="K9" s="81" t="n">
        <x:v>134322</x:v>
      </x:c>
      <x:c r="L9" s="81" t="n">
        <x:v>402966</x:v>
      </x:c>
      <x:c r="M9" s="81" t="n">
        <x:v>0</x:v>
      </x:c>
      <x:c r="N9" s="122">
        <x:f>SUM(K9:M9)</x:f>
      </x:c>
      <x:c r="O9" s="126" t="n"/>
      <x:c r="P9" s="81" t="n"/>
      <x:c r="Q9" s="81" t="n"/>
      <x:c r="R9" s="81" t="n"/>
      <x:c r="S9" s="81" t="n"/>
      <x:c r="T9" s="81" t="n"/>
      <x:c r="U9" s="81" t="n"/>
      <x:c r="V9" s="122">
        <x:f>SUM(P9:U9)</x:f>
      </x:c>
      <x:c r="W9" s="81" t="n"/>
      <x:c r="X9" s="81" t="n"/>
      <x:c r="Y9" s="12" t="n"/>
    </x:row>
    <x:row r="10" spans="1:25" s="3" customFormat="1" x14ac:dyDescent="0.3">
      <x:c r="A10" s="192" t="s">
        <x:v>135</x:v>
      </x:c>
      <x:c r="B10" s="192" t="s">
        <x:v>136</x:v>
      </x:c>
      <x:c r="C10" s="192" t="s"/>
      <x:c r="D10" s="196" t="s">
        <x:v>129</x:v>
      </x:c>
      <x:c r="E10" s="175" t="s">
        <x:v>129</x:v>
      </x:c>
      <x:c r="F10" s="124" t="n"/>
      <x:c r="G10" s="124" t="n"/>
      <x:c r="H10" s="124" t="n"/>
      <x:c r="I10" s="124" t="n"/>
      <x:c r="J10" s="125">
        <x:f>SUM(F10:I10)</x:f>
      </x:c>
      <x:c r="K10" s="81" t="n"/>
      <x:c r="L10" s="81" t="n"/>
      <x:c r="M10" s="81" t="n"/>
      <x:c r="N10" s="122">
        <x:f>SUM(K10:M10)</x:f>
      </x:c>
      <x:c r="O10" s="126" t="n"/>
      <x:c r="P10" s="81" t="n"/>
      <x:c r="Q10" s="81" t="n"/>
      <x:c r="R10" s="81" t="n"/>
      <x:c r="S10" s="81" t="n"/>
      <x:c r="T10" s="81" t="n"/>
      <x:c r="U10" s="81" t="n"/>
      <x:c r="V10" s="122">
        <x:f>SUM(P10:U10)</x:f>
      </x:c>
      <x:c r="W10" s="81" t="n"/>
      <x:c r="X10" s="81" t="n"/>
      <x:c r="Y10" s="12" t="n"/>
    </x:row>
    <x:row r="11" spans="1:25" s="3" customFormat="1" x14ac:dyDescent="0.3">
      <x:c r="A11" s="192" t="s">
        <x:v>139</x:v>
      </x:c>
      <x:c r="B11" s="192" t="s">
        <x:v>140</x:v>
      </x:c>
      <x:c r="C11" s="192" t="s"/>
      <x:c r="D11" s="196" t="s">
        <x:v>129</x:v>
      </x:c>
      <x:c r="E11" s="175" t="s">
        <x:v>129</x:v>
      </x:c>
      <x:c r="F11" s="124" t="n"/>
      <x:c r="G11" s="124" t="n"/>
      <x:c r="H11" s="124" t="n"/>
      <x:c r="I11" s="124" t="n"/>
      <x:c r="J11" s="125">
        <x:f>SUM(F11:I11)</x:f>
      </x:c>
      <x:c r="K11" s="81" t="n"/>
      <x:c r="L11" s="81" t="n"/>
      <x:c r="M11" s="81" t="n"/>
      <x:c r="N11" s="122">
        <x:f>SUM(K11:M11)</x:f>
      </x:c>
      <x:c r="O11" s="126" t="n"/>
      <x:c r="P11" s="81" t="n"/>
      <x:c r="Q11" s="81" t="n"/>
      <x:c r="R11" s="81" t="n"/>
      <x:c r="S11" s="81" t="n"/>
      <x:c r="T11" s="81" t="n"/>
      <x:c r="U11" s="81" t="n"/>
      <x:c r="V11" s="122">
        <x:f>SUM(P11:U11)</x:f>
      </x:c>
      <x:c r="W11" s="81" t="n"/>
      <x:c r="X11" s="81" t="n"/>
      <x:c r="Y11" s="12" t="n"/>
    </x:row>
    <x:row r="12" spans="1:25" s="3" customFormat="1" ht="15" customHeight="1" x14ac:dyDescent="0.3">
      <x:c r="A12" s="4" t="s">
        <x:v>204</x:v>
      </x:c>
      <x:c r="B12" s="4" t="s"/>
      <x:c r="C12" s="4" t="s"/>
      <x:c r="D12" s="4" t="s"/>
      <x:c r="E12" s="4" t="s"/>
      <x:c r="F12" s="13" t="s">
        <x:f>SUM(F8:F11)</x:f>
      </x:c>
      <x:c r="G12" s="13">
        <x:f>SUM(G8:G11)</x:f>
      </x:c>
      <x:c r="H12" s="13">
        <x:f>SUM(H8:H11)</x:f>
      </x:c>
      <x:c r="I12" s="13">
        <x:f>SUM(I8:I11)</x:f>
      </x:c>
      <x:c r="J12" s="13">
        <x:f>SUM(J8:J11)</x:f>
      </x:c>
      <x:c r="K12" s="14" t="s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79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U12" s="14">
        <x:f>SUM(U8:U11)</x:f>
      </x:c>
      <x:c r="V12" s="14">
        <x:f>SUM(V8:V11)</x:f>
      </x:c>
      <x:c r="W12" s="14">
        <x:f>SUM(W8:W11)</x:f>
      </x:c>
      <x:c r="X12" s="14">
        <x:f>SUM(X8:X11)</x:f>
      </x:c>
      <x:c r="Y12" s="14">
        <x:f>SUM(Y8:Y11)</x:f>
      </x:c>
    </x:row>
    <x:row r="13" spans="1:25" s="3" customFormat="1" ht="15" customHeight="1" x14ac:dyDescent="0.3">
      <x:c r="A13" s="4" t="s"/>
      <x:c r="B13" s="4" t="s"/>
      <x:c r="C13" s="4" t="s"/>
      <x:c r="D13" s="4" t="s"/>
      <x:c r="E13" s="4" t="s"/>
      <x:c r="F13" s="13" t="s"/>
      <x:c r="G13" s="13" t="s"/>
      <x:c r="H13" s="13" t="s"/>
      <x:c r="I13" s="13" t="s"/>
      <x:c r="J13" s="13" t="s"/>
      <x:c r="K13" s="14" t="s"/>
      <x:c r="L13" s="14" t="s"/>
      <x:c r="M13" s="14" t="s"/>
      <x:c r="N13" s="14" t="s"/>
      <x:c r="O13" s="9" t="s"/>
      <x:c r="P13" s="14" t="s"/>
      <x:c r="Q13" s="14" t="s"/>
      <x:c r="R13" s="14" t="s"/>
      <x:c r="S13" s="14" t="s"/>
      <x:c r="T13" s="14" t="s"/>
      <x:c r="U13" s="14" t="s"/>
      <x:c r="V13" s="14" t="s"/>
      <x:c r="W13" s="14" t="s"/>
      <x:c r="X13" s="14" t="s"/>
      <x:c r="Y13" s="14" t="s"/>
    </x:row>
    <x:row r="14" spans="1:25" s="3" customFormat="1" ht="15" customHeight="1" x14ac:dyDescent="0.3">
      <x:c r="D14" s="15" t="s"/>
      <x:c r="F14" s="4" t="s"/>
      <x:c r="I14" s="13" t="s"/>
    </x:row>
    <x:row r="15" spans="1:25" s="3" customFormat="1" ht="15" customHeight="1" x14ac:dyDescent="0.3">
      <x:c r="D15" s="15" t="s"/>
      <x:c r="E15" s="15" t="s"/>
      <x:c r="F15" s="161" t="s">
        <x:v>205</x:v>
      </x:c>
      <x:c r="G15" s="171" t="s"/>
      <x:c r="H15" s="171" t="s"/>
      <x:c r="I15" s="171" t="s"/>
      <x:c r="J15" s="162" t="s"/>
      <x:c r="K15" s="161" t="s">
        <x:v>206</x:v>
      </x:c>
      <x:c r="L15" s="171" t="s"/>
      <x:c r="M15" s="171" t="s"/>
      <x:c r="N15" s="162" t="s"/>
    </x:row>
    <x:row r="16" spans="1:25" s="3" customFormat="1" ht="45" customHeight="1" x14ac:dyDescent="0.3">
      <x:c r="D16" s="15" t="s"/>
      <x:c r="E16" s="15" t="s">
        <x:v>207</x:v>
      </x:c>
      <x:c r="F16" s="99" t="s">
        <x:v>186</x:v>
      </x:c>
      <x:c r="G16" s="5" t="s">
        <x:v>187</x:v>
      </x:c>
      <x:c r="H16" s="5" t="s">
        <x:v>188</x:v>
      </x:c>
      <x:c r="I16" s="100" t="s">
        <x:v>189</x:v>
      </x:c>
      <x:c r="J16" s="11" t="s">
        <x:v>190</x:v>
      </x:c>
      <x:c r="K16" s="99" t="s">
        <x:v>191</x:v>
      </x:c>
      <x:c r="L16" s="5" t="s">
        <x:v>203</x:v>
      </x:c>
      <x:c r="M16" s="100" t="s">
        <x:v>208</x:v>
      </x:c>
      <x:c r="N16" s="61" t="s">
        <x:v>194</x:v>
      </x:c>
    </x:row>
    <x:row r="17" spans="1:25" s="3" customFormat="1" ht="15" customHeight="1">
      <x:c r="A17" s="3" t="s">
        <x:v>209</x:v>
      </x:c>
      <x:c r="E17" s="16" t="n">
        <x:v>0</x:v>
      </x:c>
      <x:c r="F17" s="7" t="n">
        <x:v>0</x:v>
      </x:c>
      <x:c r="G17" s="7" t="n">
        <x:v>0</x:v>
      </x:c>
      <x:c r="H17" s="7" t="n">
        <x:v>0</x:v>
      </x:c>
      <x:c r="I17" s="7" t="n">
        <x:v>0</x:v>
      </x:c>
      <x:c r="J17" s="17">
        <x:f>SUM(F17:I17)</x:f>
      </x:c>
      <x:c r="K17" s="12" t="n">
        <x:v>0</x:v>
      </x:c>
      <x:c r="L17" s="12" t="n">
        <x:v>0</x:v>
      </x:c>
      <x:c r="M17" s="12" t="n">
        <x:v>0</x:v>
      </x:c>
      <x:c r="N17" s="59">
        <x:f>SUM(K17:M17)</x:f>
      </x:c>
    </x:row>
    <x:row r="18" spans="1:25" s="3" customFormat="1" ht="15" customHeight="1">
      <x:c r="F18" s="77" t="s"/>
      <x:c r="G18" s="77" t="s"/>
      <x:c r="H18" s="77" t="s"/>
      <x:c r="I18" s="77" t="s"/>
      <x:c r="J18" s="77" t="s"/>
      <x:c r="K18" s="78" t="s"/>
      <x:c r="L18" s="78" t="s"/>
      <x:c r="M18" s="78" t="s"/>
      <x:c r="N18" s="78" t="s"/>
    </x:row>
    <x:row r="19" spans="1:25" s="3" customFormat="1" ht="15" customHeight="1">
      <x:c r="A19" s="4" t="s">
        <x:v>210</x:v>
      </x:c>
      <x:c r="B19" s="4" t="s"/>
      <x:c r="C19" s="4" t="s"/>
      <x:c r="D19" s="4" t="s"/>
      <x:c r="E19" s="4" t="s"/>
      <x:c r="F19" s="13">
        <x:f>F12+F17</x:f>
      </x:c>
      <x:c r="G19" s="13">
        <x:f>G12+G17</x:f>
      </x:c>
      <x:c r="H19" s="13">
        <x:f>H12+H17</x:f>
      </x:c>
      <x:c r="I19" s="13">
        <x:f>I12+I17</x:f>
      </x:c>
      <x:c r="J19" s="13">
        <x:f>J12+J17</x:f>
      </x:c>
      <x:c r="K19" s="14">
        <x:f>K12+K17</x:f>
      </x:c>
      <x:c r="L19" s="14">
        <x:f>L12+L17</x:f>
      </x:c>
      <x:c r="M19" s="14">
        <x:f>M12+M17</x:f>
      </x:c>
      <x:c r="N19" s="14">
        <x:f>N12+N17</x:f>
      </x:c>
      <x:c r="O19" s="4" t="s"/>
      <x:c r="P19" s="4" t="s"/>
      <x:c r="Q19" s="4" t="s"/>
      <x:c r="R19" s="4" t="s"/>
      <x:c r="S19" s="4" t="s"/>
      <x:c r="T19" s="4" t="s"/>
      <x:c r="U19" s="4" t="s"/>
      <x:c r="V19" s="4" t="s"/>
      <x:c r="W19" s="4" t="s"/>
      <x:c r="X19" s="4" t="s"/>
      <x:c r="Y19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5:J15"/>
    <x:mergeCell ref="K15:N15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211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6" t="s">
        <x:v>212</x:v>
      </x:c>
      <x:c r="B2" s="3" t="s"/>
      <x:c r="E2" s="197" t="s">
        <x:v>129</x:v>
      </x:c>
    </x:row>
    <x:row r="3" spans="1:10" s="23" customFormat="1" ht="15" customHeight="1" x14ac:dyDescent="0.3">
      <x:c r="A3" s="176" t="s">
        <x:v>146</x:v>
      </x:c>
      <x:c r="B3" s="177" t="s"/>
      <x:c r="C3" s="178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102</x:v>
      </x:c>
      <x:c r="C7" s="75" t="s">
        <x:v>103</x:v>
      </x:c>
      <x:c r="D7" s="75" t="s">
        <x:v>213</x:v>
      </x:c>
      <x:c r="E7" s="61" t="s">
        <x:v>214</x:v>
      </x:c>
      <x:c r="F7" s="61" t="s">
        <x:v>215</x:v>
      </x:c>
      <x:c r="G7" s="61" t="s">
        <x:v>216</x:v>
      </x:c>
      <x:c r="H7" s="61" t="s">
        <x:v>217</x:v>
      </x:c>
      <x:c r="I7" s="61" t="s">
        <x:v>218</x:v>
      </x:c>
      <x:c r="J7" s="61" t="s">
        <x:v>219</x:v>
      </x:c>
    </x:row>
    <x:row r="8" spans="1:10" s="23" customFormat="1" ht="15" customHeight="1" x14ac:dyDescent="0.3">
      <x:c r="A8" s="192" t="s">
        <x:v>123</x:v>
      </x:c>
      <x:c r="B8" s="192" t="s">
        <x:v>124</x:v>
      </x:c>
      <x:c r="C8" s="192" t="s"/>
      <x:c r="D8" s="81" t="n"/>
      <x:c r="E8" s="12" t="n"/>
      <x:c r="F8" s="12" t="n"/>
      <x:c r="G8" s="154" t="n"/>
      <x:c r="H8" s="12" t="n"/>
      <x:c r="I8" s="154" t="n"/>
      <x:c r="J8" s="12" t="n"/>
    </x:row>
    <x:row r="9" spans="1:10" s="23" customFormat="1" x14ac:dyDescent="0.3">
      <x:c r="A9" s="192" t="s">
        <x:v>130</x:v>
      </x:c>
      <x:c r="B9" s="192" t="s">
        <x:v>131</x:v>
      </x:c>
      <x:c r="C9" s="192" t="s"/>
      <x:c r="D9" s="81" t="n"/>
      <x:c r="E9" s="12" t="n"/>
      <x:c r="F9" s="12" t="n"/>
      <x:c r="G9" s="154" t="n"/>
      <x:c r="H9" s="12" t="n"/>
      <x:c r="I9" s="154" t="n"/>
      <x:c r="J9" s="12" t="n"/>
    </x:row>
    <x:row r="10" spans="1:10" s="23" customFormat="1">
      <x:c r="A10" s="192" t="s">
        <x:v>135</x:v>
      </x:c>
      <x:c r="B10" s="192" t="s">
        <x:v>136</x:v>
      </x:c>
      <x:c r="C10" s="192" t="s"/>
      <x:c r="D10" s="81" t="n"/>
      <x:c r="E10" s="12" t="n"/>
      <x:c r="F10" s="12" t="n"/>
      <x:c r="G10" s="154" t="n"/>
      <x:c r="H10" s="12" t="n"/>
      <x:c r="I10" s="154" t="n"/>
      <x:c r="J10" s="12" t="n"/>
    </x:row>
    <x:row r="11" spans="1:10" s="23" customFormat="1">
      <x:c r="A11" s="192" t="s">
        <x:v>139</x:v>
      </x:c>
      <x:c r="B11" s="192" t="s">
        <x:v>140</x:v>
      </x:c>
      <x:c r="C11" s="192" t="s"/>
      <x:c r="D11" s="81" t="n"/>
      <x:c r="E11" s="12" t="n"/>
      <x:c r="F11" s="12" t="n"/>
      <x:c r="G11" s="154" t="n"/>
      <x:c r="H11" s="12" t="n"/>
      <x:c r="I11" s="154" t="n"/>
      <x:c r="J11" s="12" t="n"/>
    </x:row>
    <x:row r="12" spans="1:10" s="23" customFormat="1" ht="15" customHeight="1">
      <x:c r="A12" s="4" t="s">
        <x:v>144</x:v>
      </x:c>
      <x:c r="B12" s="4" t="s"/>
      <x:c r="C12" s="4" t="s"/>
      <x:c r="D12" s="14">
        <x:f>SUM(D8:D11)</x:f>
      </x:c>
      <x:c r="E12" s="14">
        <x:f>SUM(E8:E11)</x:f>
      </x:c>
      <x:c r="F12" s="14">
        <x:f>SUM(F8:F11)</x:f>
      </x:c>
      <x:c r="G12" s="198" t="s"/>
      <x:c r="H12" s="14">
        <x:f>SUM(H8:H11)</x:f>
      </x:c>
      <x:c r="I12" s="198" t="s"/>
      <x:c r="J12" s="14">
        <x:f>SUM(J8:J11)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/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104</x:v>
      </x:c>
      <x:c r="B1" s="82" t="s">
        <x:v>220</x:v>
      </x:c>
      <x:c r="C1" s="82" t="s">
        <x:v>221</x:v>
      </x:c>
    </x:row>
    <x:row r="2" spans="1:9" x14ac:dyDescent="0.3">
      <x:c r="A2" s="2" t="s">
        <x:v>132</x:v>
      </x:c>
      <x:c r="B2" s="83" t="s">
        <x:v>133</x:v>
      </x:c>
      <x:c r="C2" s="83" t="s">
        <x:v>128</x:v>
      </x:c>
    </x:row>
    <x:row r="3" spans="1:9" x14ac:dyDescent="0.3">
      <x:c r="A3" s="2" t="s">
        <x:v>222</x:v>
      </x:c>
      <x:c r="B3" s="83" t="s">
        <x:v>223</x:v>
      </x:c>
      <x:c r="C3" s="83" t="s">
        <x:v>129</x:v>
      </x:c>
      <x:c r="D3" s="2" t="s">
        <x:v>132</x:v>
      </x:c>
      <x:c r="F3" s="2" t="s">
        <x:v>133</x:v>
      </x:c>
      <x:c r="H3" s="2" t="n">
        <x:v>2019</x:v>
      </x:c>
      <x:c r="I3" s="2" t="n">
        <x:v>2015</x:v>
      </x:c>
    </x:row>
    <x:row r="4" spans="1:9" x14ac:dyDescent="0.3">
      <x:c r="A4" s="2" t="s">
        <x:v>224</x:v>
      </x:c>
      <x:c r="B4" s="83" t="s">
        <x:v>225</x:v>
      </x:c>
      <x:c r="D4" s="2" t="s">
        <x:v>226</x:v>
      </x:c>
      <x:c r="F4" s="2" t="n">
        <x:v>1</x:v>
      </x:c>
      <x:c r="H4" s="2" t="n">
        <x:v>2020</x:v>
      </x:c>
      <x:c r="I4" s="2" t="n">
        <x:v>2016</x:v>
      </x:c>
    </x:row>
    <x:row r="5" spans="1:9" x14ac:dyDescent="0.3">
      <x:c r="A5" s="2" t="s">
        <x:v>227</x:v>
      </x:c>
      <x:c r="B5" s="83" t="s">
        <x:v>6</x:v>
      </x:c>
      <x:c r="D5" s="2" t="s">
        <x:v>141</x:v>
      </x:c>
      <x:c r="F5" s="2" t="n">
        <x:v>2</x:v>
      </x:c>
      <x:c r="H5" s="2" t="n">
        <x:v>2021</x:v>
      </x:c>
      <x:c r="I5" s="2" t="n">
        <x:v>2017</x:v>
      </x:c>
    </x:row>
    <x:row r="6" spans="1:9" x14ac:dyDescent="0.3">
      <x:c r="A6" s="2" t="s">
        <x:v>141</x:v>
      </x:c>
      <x:c r="B6" s="83" t="n">
        <x:v>4</x:v>
      </x:c>
      <x:c r="D6" s="2" t="s">
        <x:v>222</x:v>
      </x:c>
      <x:c r="F6" s="2" t="n">
        <x:v>3</x:v>
      </x:c>
      <x:c r="H6" s="2" t="n">
        <x:v>2022</x:v>
      </x:c>
      <x:c r="I6" s="2" t="n">
        <x:v>2018</x:v>
      </x:c>
    </x:row>
    <x:row r="7" spans="1:9" x14ac:dyDescent="0.3">
      <x:c r="A7" s="2" t="s">
        <x:v>228</x:v>
      </x:c>
      <x:c r="B7" s="83" t="n">
        <x:v>5</x:v>
      </x:c>
      <x:c r="D7" s="2" t="s">
        <x:v>125</x:v>
      </x:c>
      <x:c r="F7" s="2" t="n">
        <x:v>4</x:v>
      </x:c>
      <x:c r="I7" s="2" t="n">
        <x:v>2019</x:v>
      </x:c>
    </x:row>
    <x:row r="8" spans="1:9" x14ac:dyDescent="0.3">
      <x:c r="A8" s="2" t="s">
        <x:v>229</x:v>
      </x:c>
      <x:c r="B8" s="83" t="n">
        <x:v>6</x:v>
      </x:c>
      <x:c r="D8" s="2" t="s">
        <x:v>227</x:v>
      </x:c>
      <x:c r="F8" s="2" t="n">
        <x:v>5</x:v>
      </x:c>
      <x:c r="I8" s="2" t="n">
        <x:v>2020</x:v>
      </x:c>
    </x:row>
    <x:row r="9" spans="1:9" x14ac:dyDescent="0.3">
      <x:c r="A9" s="2" t="s">
        <x:v>230</x:v>
      </x:c>
      <x:c r="B9" s="83" t="n">
        <x:v>7</x:v>
      </x:c>
      <x:c r="D9" s="2" t="s">
        <x:v>224</x:v>
      </x:c>
      <x:c r="F9" s="2" t="n">
        <x:v>6</x:v>
      </x:c>
    </x:row>
    <x:row r="10" spans="1:9" x14ac:dyDescent="0.3">
      <x:c r="A10" s="2" t="s">
        <x:v>226</x:v>
      </x:c>
      <x:c r="B10" s="83" t="n">
        <x:v>8</x:v>
      </x:c>
      <x:c r="D10" s="2" t="s">
        <x:v>230</x:v>
      </x:c>
      <x:c r="F10" s="2" t="n">
        <x:v>7</x:v>
      </x:c>
    </x:row>
    <x:row r="11" spans="1:9" x14ac:dyDescent="0.3">
      <x:c r="A11" s="2" t="s">
        <x:v>125</x:v>
      </x:c>
      <x:c r="B11" s="83" t="n">
        <x:v>9</x:v>
      </x:c>
      <x:c r="D11" s="2" t="s">
        <x:v>228</x:v>
      </x:c>
      <x:c r="F11" s="2" t="n">
        <x:v>8</x:v>
      </x:c>
    </x:row>
    <x:row r="12" spans="1:9" x14ac:dyDescent="0.3">
      <x:c r="B12" s="83" t="n">
        <x:v>10</x:v>
      </x:c>
      <x:c r="D12" s="2" t="s">
        <x:v>229</x:v>
      </x:c>
      <x:c r="F12" s="2" t="n">
        <x:v>9</x:v>
      </x:c>
    </x:row>
    <x:row r="13" spans="1:9" x14ac:dyDescent="0.3">
      <x:c r="B13" s="83" t="n">
        <x:v>11</x:v>
      </x:c>
      <x:c r="F13" s="2" t="n">
        <x:v>10</x:v>
      </x:c>
    </x:row>
    <x:row r="14" spans="1:9" x14ac:dyDescent="0.3">
      <x:c r="B14" s="83" t="n">
        <x:v>12</x:v>
      </x:c>
      <x:c r="F14" s="2" t="n">
        <x:v>11</x:v>
      </x:c>
    </x:row>
    <x:row r="15" spans="1:9" x14ac:dyDescent="0.3">
      <x:c r="B15" s="83" t="s">
        <x:v>228</x:v>
      </x:c>
      <x:c r="F15" s="2" t="n">
        <x:v>12</x:v>
      </x:c>
    </x:row>
    <x:row r="16" spans="1:9" x14ac:dyDescent="0.3">
      <x:c r="B16" s="83" t="s">
        <x:v>229</x:v>
      </x:c>
      <x:c r="F16" s="2" t="s">
        <x:v>228</x:v>
      </x:c>
    </x:row>
    <x:row r="17" spans="1:9" x14ac:dyDescent="0.3">
      <x:c r="B17" s="83" t="s">
        <x:v>230</x:v>
      </x:c>
      <x:c r="F17" s="2" t="s">
        <x:v>229</x:v>
      </x:c>
    </x:row>
    <x:row r="18" spans="1:9">
      <x:c r="F18" s="2" t="s">
        <x:v>230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2020-01-31T14:15:54.3885520Z</dcterms:modified>
</coreProperties>
</file>